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600" yWindow="105" windowWidth="19395" windowHeight="7845" activeTab="7"/>
  </bookViews>
  <sheets>
    <sheet name="総括表" sheetId="8" r:id="rId1"/>
    <sheet name="胃" sheetId="3" r:id="rId2"/>
    <sheet name="肺" sheetId="5" r:id="rId3"/>
    <sheet name="大腸" sheetId="4" r:id="rId4"/>
    <sheet name="子宮" sheetId="1" r:id="rId5"/>
    <sheet name="乳" sheetId="6" r:id="rId6"/>
    <sheet name="米子市健診" sheetId="2" r:id="rId7"/>
    <sheet name="肝炎" sheetId="7" r:id="rId8"/>
  </sheets>
  <definedNames>
    <definedName name="_xlnm.Print_Area" localSheetId="4">子宮!$A$1:$Y$39</definedName>
    <definedName name="_xlnm.Print_Area" localSheetId="6">米子市健診!$A$1:$X$32</definedName>
    <definedName name="_xlnm.Print_Area" localSheetId="1">胃!$A$1:$X$33</definedName>
    <definedName name="_xlnm.Print_Area" localSheetId="3">大腸!$A$1:$X$33</definedName>
    <definedName name="_xlnm.Print_Area" localSheetId="2">肺!$A$1:$X$33</definedName>
    <definedName name="_xlnm.Print_Area" localSheetId="5">乳!$A$1:$Z$32</definedName>
    <definedName name="_xlnm.Print_Area" localSheetId="7">肝炎!$A$1:$AC$35</definedName>
    <definedName name="_xlnm.Print_Area" localSheetId="0">総括表!$A$1:$K$27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<sst xmlns="http://schemas.openxmlformats.org/spreadsheetml/2006/main" xmlns:r="http://schemas.openxmlformats.org/officeDocument/2006/relationships" count="140" uniqueCount="140">
  <si>
    <t>胃がん検診</t>
  </si>
  <si>
    <r>
      <t>米子市長</t>
    </r>
    <r>
      <rPr>
        <sz val="16"/>
        <color theme="1"/>
        <rFont val="ＭＳ ゴシック"/>
      </rPr>
      <t>　様</t>
    </r>
  </si>
  <si>
    <t>合計金額</t>
    <rPh sb="0" eb="4">
      <t>ごうけ</t>
    </rPh>
    <phoneticPr fontId="1" type="Hiragana"/>
  </si>
  <si>
    <t>4,000円</t>
    <rPh sb="5" eb="6">
      <t>えん</t>
    </rPh>
    <phoneticPr fontId="1" type="Hiragana"/>
  </si>
  <si>
    <t>人</t>
  </si>
  <si>
    <t>医療機関名</t>
  </si>
  <si>
    <t>＠２，９７０</t>
  </si>
  <si>
    <t>枚</t>
    <rPh sb="0" eb="1">
      <t>まい</t>
    </rPh>
    <phoneticPr fontId="1" type="Hiragana"/>
  </si>
  <si>
    <t>＠１，４３０</t>
  </si>
  <si>
    <t>負担金なし</t>
  </si>
  <si>
    <t>B型のみ</t>
    <rPh sb="1" eb="2">
      <t>がた</t>
    </rPh>
    <phoneticPr fontId="1" type="Hiragana"/>
  </si>
  <si>
    <t>○黄色セルのみ入力（他は自動計算）</t>
    <rPh sb="1" eb="3">
      <t>きいろ</t>
    </rPh>
    <rPh sb="7" eb="9">
      <t>にゅうりょく</t>
    </rPh>
    <rPh sb="9" eb="12">
      <t>(ほか</t>
    </rPh>
    <rPh sb="12" eb="16">
      <t>じど</t>
    </rPh>
    <phoneticPr fontId="1" type="Hiragana"/>
  </si>
  <si>
    <t>内　訳</t>
  </si>
  <si>
    <t>2,400円</t>
    <rPh sb="5" eb="6">
      <t>えん</t>
    </rPh>
    <phoneticPr fontId="1" type="Hiragana"/>
  </si>
  <si>
    <t>800円</t>
    <rPh sb="3" eb="4">
      <t>えん</t>
    </rPh>
    <phoneticPr fontId="1" type="Hiragana"/>
  </si>
  <si>
    <t>＠（１方向）５，２００</t>
    <rPh sb="3" eb="5">
      <t>ほうこう</t>
    </rPh>
    <phoneticPr fontId="1" type="Hiragana"/>
  </si>
  <si>
    <t>添付書類</t>
  </si>
  <si>
    <t xml:space="preserve">    このことについて</t>
  </si>
  <si>
    <t>一　金</t>
  </si>
  <si>
    <t>請　　　求　　　書</t>
  </si>
  <si>
    <r>
      <t>（内、</t>
    </r>
    <r>
      <rPr>
        <b/>
        <sz val="16"/>
        <color auto="1"/>
        <rFont val="ＭＳ Ｐゴシック"/>
      </rPr>
      <t>再検査</t>
    </r>
    <rPh sb="1" eb="2">
      <t>うち</t>
    </rPh>
    <rPh sb="3" eb="4">
      <t>さい</t>
    </rPh>
    <rPh sb="4" eb="6">
      <t>けんさ</t>
    </rPh>
    <phoneticPr fontId="1" type="Hiragana"/>
  </si>
  <si>
    <t>700円</t>
  </si>
  <si>
    <t>×</t>
  </si>
  <si>
    <t>200円</t>
  </si>
  <si>
    <t>枚）</t>
    <rPh sb="0" eb="1">
      <t>まい</t>
    </rPh>
    <phoneticPr fontId="1" type="Hiragana"/>
  </si>
  <si>
    <t>月分大腸がん検診委託料として</t>
  </si>
  <si>
    <t>貧血</t>
    <rPh sb="0" eb="2">
      <t>ひんけつ</t>
    </rPh>
    <phoneticPr fontId="1" type="Hiragana"/>
  </si>
  <si>
    <t>HPV検査</t>
    <rPh sb="3" eb="5">
      <t>けん</t>
    </rPh>
    <phoneticPr fontId="1" type="Hiragana"/>
  </si>
  <si>
    <t>○黄色セルのみ入力（他は自動計算）。入力完了したら色白色セルになります。</t>
    <rPh sb="1" eb="3">
      <t>きいろ</t>
    </rPh>
    <rPh sb="7" eb="9">
      <t>にゅうりょく</t>
    </rPh>
    <rPh sb="9" eb="12">
      <t>(ほか</t>
    </rPh>
    <rPh sb="12" eb="16">
      <t>じど</t>
    </rPh>
    <rPh sb="18" eb="25">
      <t>にゅうりょくか</t>
    </rPh>
    <rPh sb="25" eb="26">
      <t>いろ</t>
    </rPh>
    <rPh sb="26" eb="28">
      <t>しろいろ</t>
    </rPh>
    <phoneticPr fontId="1" type="Hiragana"/>
  </si>
  <si>
    <t>円</t>
    <rPh sb="0" eb="1">
      <t>えん</t>
    </rPh>
    <phoneticPr fontId="1" type="Hiragana"/>
  </si>
  <si>
    <r>
      <t>米子市長</t>
    </r>
    <r>
      <rPr>
        <sz val="16"/>
        <color rgb="FF000000"/>
        <rFont val="ＭＳ ゴシック"/>
      </rPr>
      <t>　様</t>
    </r>
  </si>
  <si>
    <t>人</t>
    <rPh sb="0" eb="1">
      <t>にん</t>
    </rPh>
    <phoneticPr fontId="1" type="Hiragana"/>
  </si>
  <si>
    <t>＝</t>
  </si>
  <si>
    <t>１　受診券</t>
  </si>
  <si>
    <t>円也</t>
  </si>
  <si>
    <t>1,900円</t>
    <rPh sb="5" eb="6">
      <t>えん</t>
    </rPh>
    <phoneticPr fontId="1" type="Hiragana"/>
  </si>
  <si>
    <t>○住所・医療機関名・氏名欄（報告書・請求書共通）は入力or印or自筆　※かすれ等で読めない部分がある場合は不可。</t>
    <rPh sb="1" eb="3">
      <t>じゅうしょ</t>
    </rPh>
    <rPh sb="4" eb="9">
      <t>いりょうき</t>
    </rPh>
    <rPh sb="10" eb="12">
      <t>しめい</t>
    </rPh>
    <rPh sb="12" eb="13">
      <t>らん</t>
    </rPh>
    <rPh sb="14" eb="17">
      <t>ほうこくしょ</t>
    </rPh>
    <rPh sb="18" eb="21">
      <t>せいきゅうしょ</t>
    </rPh>
    <rPh sb="21" eb="23">
      <t>きょうつう</t>
    </rPh>
    <rPh sb="25" eb="27">
      <t>にゅうりょく</t>
    </rPh>
    <rPh sb="29" eb="30">
      <t>いん</t>
    </rPh>
    <rPh sb="32" eb="34">
      <t>じひつ</t>
    </rPh>
    <rPh sb="39" eb="40">
      <t>とう</t>
    </rPh>
    <rPh sb="41" eb="42">
      <t>よ</t>
    </rPh>
    <rPh sb="45" eb="47">
      <t>ぶぶん</t>
    </rPh>
    <rPh sb="50" eb="53">
      <t>ばあ</t>
    </rPh>
    <rPh sb="53" eb="55">
      <t>ふか</t>
    </rPh>
    <phoneticPr fontId="1" type="Hiragana"/>
  </si>
  <si>
    <t>○入力後、金額が合っているか要確認</t>
    <rPh sb="1" eb="4">
      <t>にゅうりょくご</t>
    </rPh>
    <rPh sb="5" eb="7">
      <t>きんがく</t>
    </rPh>
    <rPh sb="8" eb="9">
      <t>あ</t>
    </rPh>
    <rPh sb="14" eb="17">
      <t>ようか</t>
    </rPh>
    <phoneticPr fontId="1" type="Hiragana"/>
  </si>
  <si>
    <t>【内訳】</t>
    <rPh sb="1" eb="3">
      <t>うちわけ</t>
    </rPh>
    <phoneticPr fontId="1" type="Hiragana"/>
  </si>
  <si>
    <r>
      <t>令和８</t>
    </r>
    <r>
      <rPr>
        <sz val="22"/>
        <color rgb="FF000000"/>
        <rFont val="ＭＳ ゴシック"/>
      </rPr>
      <t>年度　米子市健康診査実施報告書</t>
    </r>
    <rPh sb="6" eb="9">
      <t>よなごし</t>
    </rPh>
    <rPh sb="9" eb="11">
      <t>けんこう</t>
    </rPh>
    <rPh sb="11" eb="13">
      <t>しんさ</t>
    </rPh>
    <phoneticPr fontId="1" type="Hiragana"/>
  </si>
  <si>
    <t>月分米子市健康診査委託料として</t>
    <rPh sb="2" eb="5">
      <t>よなごし</t>
    </rPh>
    <rPh sb="5" eb="7">
      <t>けんこう</t>
    </rPh>
    <rPh sb="7" eb="9">
      <t>しんさ</t>
    </rPh>
    <phoneticPr fontId="1" type="Hiragana"/>
  </si>
  <si>
    <t>頸部のみ受診した方の受診券</t>
    <rPh sb="0" eb="1">
      <t>くび</t>
    </rPh>
    <rPh sb="1" eb="2">
      <t>ぶ</t>
    </rPh>
    <rPh sb="4" eb="6">
      <t>じゅしん</t>
    </rPh>
    <rPh sb="8" eb="9">
      <t>かた</t>
    </rPh>
    <rPh sb="10" eb="13">
      <t>じゅ</t>
    </rPh>
    <phoneticPr fontId="1" type="Hiragana"/>
  </si>
  <si>
    <r>
      <t>令和８</t>
    </r>
    <r>
      <rPr>
        <sz val="22"/>
        <color rgb="FF000000"/>
        <rFont val="ＭＳ ゴシック"/>
      </rPr>
      <t>年度　大腸がん検診実施報告書</t>
    </r>
  </si>
  <si>
    <t>区　分</t>
    <rPh sb="0" eb="1">
      <t>く</t>
    </rPh>
    <rPh sb="2" eb="3">
      <t>ふん</t>
    </rPh>
    <phoneticPr fontId="1" type="Hiragana"/>
  </si>
  <si>
    <t>頸・体部受診した方の受診券</t>
    <rPh sb="0" eb="1">
      <t>けい</t>
    </rPh>
    <rPh sb="2" eb="4">
      <t>たいぶ</t>
    </rPh>
    <rPh sb="4" eb="6">
      <t>じゅしん</t>
    </rPh>
    <rPh sb="8" eb="9">
      <t>かた</t>
    </rPh>
    <rPh sb="10" eb="13">
      <t>じゅ</t>
    </rPh>
    <phoneticPr fontId="1" type="Hiragana"/>
  </si>
  <si>
    <t>２　記録票</t>
  </si>
  <si>
    <t>核酸増幅検査</t>
    <rPh sb="0" eb="2">
      <t>かくさん</t>
    </rPh>
    <rPh sb="2" eb="6">
      <t>ぞうふくけんさ</t>
    </rPh>
    <phoneticPr fontId="1" type="Hiragana"/>
  </si>
  <si>
    <t>＠３，０８０</t>
  </si>
  <si>
    <t>肝炎ウイルス検査</t>
  </si>
  <si>
    <t>内訳</t>
    <rPh sb="0" eb="2">
      <t>うちわけ</t>
    </rPh>
    <phoneticPr fontId="1" type="Hiragana"/>
  </si>
  <si>
    <t>1,400円</t>
    <rPh sb="5" eb="6">
      <t>えん</t>
    </rPh>
    <phoneticPr fontId="1" type="Hiragana"/>
  </si>
  <si>
    <t>３　請求書</t>
  </si>
  <si>
    <t>負担金なし</t>
    <rPh sb="0" eb="5">
      <t>ふたんきん</t>
    </rPh>
    <phoneticPr fontId="1" type="Hiragana"/>
  </si>
  <si>
    <t>大腸がん検診</t>
  </si>
  <si>
    <t>2,000円</t>
    <rPh sb="5" eb="6">
      <t>えん</t>
    </rPh>
    <phoneticPr fontId="1" type="Hiragana"/>
  </si>
  <si>
    <r>
      <t>＠</t>
    </r>
    <r>
      <rPr>
        <sz val="16"/>
        <color theme="1"/>
        <rFont val="ＭＳ ゴシック"/>
      </rPr>
      <t>２，５００</t>
    </r>
  </si>
  <si>
    <t>関係書類を添えて報告します。</t>
    <rPh sb="8" eb="10">
      <t>ほうこく</t>
    </rPh>
    <phoneticPr fontId="1" type="Hiragana"/>
  </si>
  <si>
    <t>月分肝炎ウイルス検査委託料として</t>
    <rPh sb="2" eb="4">
      <t>かんえん</t>
    </rPh>
    <rPh sb="8" eb="10">
      <t>けんさ</t>
    </rPh>
    <phoneticPr fontId="1" type="Hiragana"/>
  </si>
  <si>
    <r>
      <t>（内、</t>
    </r>
    <r>
      <rPr>
        <b/>
        <sz val="16"/>
        <color auto="1"/>
        <rFont val="ＭＳ Ｐゴシック"/>
      </rPr>
      <t>HPV検査</t>
    </r>
    <rPh sb="1" eb="2">
      <t>うち</t>
    </rPh>
    <rPh sb="6" eb="8">
      <t>けんさ</t>
    </rPh>
    <phoneticPr fontId="1" type="Hiragana"/>
  </si>
  <si>
    <t>700円</t>
    <rPh sb="3" eb="4">
      <t>えん</t>
    </rPh>
    <phoneticPr fontId="1" type="Hiragana"/>
  </si>
  <si>
    <r>
      <t>　</t>
    </r>
    <r>
      <rPr>
        <sz val="16"/>
        <color rgb="FF000000"/>
        <rFont val="ＭＳ ゴシック"/>
      </rPr>
      <t>上記のとおり請求します。</t>
    </r>
  </si>
  <si>
    <t>月分の検診が終了したので、</t>
    <rPh sb="0" eb="2">
      <t>がつぶん</t>
    </rPh>
    <rPh sb="3" eb="5">
      <t>けんしん</t>
    </rPh>
    <rPh sb="6" eb="8">
      <t>しゅうりょう</t>
    </rPh>
    <phoneticPr fontId="1" type="Hiragana"/>
  </si>
  <si>
    <r>
      <t>ただし、これは令和８</t>
    </r>
    <r>
      <rPr>
        <sz val="14"/>
        <color rgb="FF000000"/>
        <rFont val="ＭＳ ゴシック"/>
      </rPr>
      <t>年度</t>
    </r>
  </si>
  <si>
    <t>内　　訳</t>
    <rPh sb="0" eb="1">
      <t>うち</t>
    </rPh>
    <rPh sb="3" eb="4">
      <t>わけ</t>
    </rPh>
    <phoneticPr fontId="1" type="Hiragana"/>
  </si>
  <si>
    <t>金　額</t>
    <rPh sb="0" eb="1">
      <t>かね</t>
    </rPh>
    <rPh sb="2" eb="3">
      <t>がく</t>
    </rPh>
    <phoneticPr fontId="1" type="Hiragana"/>
  </si>
  <si>
    <t>基本分</t>
    <rPh sb="0" eb="3">
      <t>きほん</t>
    </rPh>
    <phoneticPr fontId="1" type="Hiragana"/>
  </si>
  <si>
    <t>心電図</t>
    <rPh sb="0" eb="3">
      <t>しんでんず</t>
    </rPh>
    <phoneticPr fontId="1" type="Hiragana"/>
  </si>
  <si>
    <t>眼底検査</t>
    <rPh sb="0" eb="2">
      <t>がんてい</t>
    </rPh>
    <rPh sb="2" eb="4">
      <t>けんさ</t>
    </rPh>
    <phoneticPr fontId="1" type="Hiragana"/>
  </si>
  <si>
    <t>＠８，５６０</t>
  </si>
  <si>
    <t>＠　　２３０</t>
  </si>
  <si>
    <t>＠１，２３０</t>
  </si>
  <si>
    <r>
      <t>令和８</t>
    </r>
    <r>
      <rPr>
        <sz val="22"/>
        <color rgb="FF000000"/>
        <rFont val="ＭＳ ゴシック"/>
      </rPr>
      <t>年度　肝炎ウイルス検査実施報告書</t>
    </r>
    <rPh sb="6" eb="8">
      <t>かんえん</t>
    </rPh>
    <rPh sb="12" eb="14">
      <t>けん</t>
    </rPh>
    <phoneticPr fontId="1" type="Hiragana"/>
  </si>
  <si>
    <t>合　　計　　金　　額</t>
    <rPh sb="0" eb="1">
      <t>ごう</t>
    </rPh>
    <rPh sb="3" eb="4">
      <t>けい</t>
    </rPh>
    <rPh sb="6" eb="7">
      <t>かね</t>
    </rPh>
    <rPh sb="9" eb="10">
      <t>がく</t>
    </rPh>
    <phoneticPr fontId="1" type="Hiragana"/>
  </si>
  <si>
    <r>
      <t>令和８</t>
    </r>
    <r>
      <rPr>
        <sz val="22"/>
        <color rgb="FF000000"/>
        <rFont val="ＭＳ ゴシック"/>
      </rPr>
      <t>年度　胃がん検診実施報告書</t>
    </r>
    <rPh sb="6" eb="7">
      <t>い</t>
    </rPh>
    <phoneticPr fontId="1" type="Hiragana"/>
  </si>
  <si>
    <t>頸部・体部検診</t>
    <rPh sb="0" eb="1">
      <t>けい</t>
    </rPh>
    <rPh sb="1" eb="2">
      <t>ぶ</t>
    </rPh>
    <rPh sb="3" eb="5">
      <t>たいぶ</t>
    </rPh>
    <rPh sb="5" eb="7">
      <t>けんしん</t>
    </rPh>
    <phoneticPr fontId="1" type="Hiragana"/>
  </si>
  <si>
    <t>300円</t>
  </si>
  <si>
    <t>月分胃がん検診委託料として</t>
    <rPh sb="2" eb="3">
      <t>い</t>
    </rPh>
    <phoneticPr fontId="1" type="Hiragana"/>
  </si>
  <si>
    <t>＠１４，２９０</t>
  </si>
  <si>
    <t>4,200円</t>
  </si>
  <si>
    <t>1,400円</t>
  </si>
  <si>
    <r>
      <t>令和８</t>
    </r>
    <r>
      <rPr>
        <sz val="22"/>
        <color rgb="FF000000"/>
        <rFont val="ＭＳ ゴシック"/>
      </rPr>
      <t>年度　肺がん検診実施報告書</t>
    </r>
    <rPh sb="6" eb="7">
      <t>はい</t>
    </rPh>
    <phoneticPr fontId="1" type="Hiragana"/>
  </si>
  <si>
    <t>月分肺がん検診委託料として</t>
    <rPh sb="2" eb="3">
      <t>はい</t>
    </rPh>
    <phoneticPr fontId="1" type="Hiragana"/>
  </si>
  <si>
    <t>＠５，３７０</t>
  </si>
  <si>
    <t>900円</t>
  </si>
  <si>
    <r>
      <t>令和８</t>
    </r>
    <r>
      <rPr>
        <sz val="22"/>
        <color rgb="FF000000"/>
        <rFont val="ＭＳ ゴシック"/>
      </rPr>
      <t>年度　乳がん検診実施報告書</t>
    </r>
    <rPh sb="6" eb="7">
      <t>にゅう</t>
    </rPh>
    <rPh sb="9" eb="11">
      <t>けんしん</t>
    </rPh>
    <phoneticPr fontId="1" type="Hiragana"/>
  </si>
  <si>
    <t>月分乳がん検診委託料として</t>
    <rPh sb="2" eb="3">
      <t>にゅう</t>
    </rPh>
    <rPh sb="5" eb="7">
      <t>けんしん</t>
    </rPh>
    <phoneticPr fontId="1" type="Hiragana"/>
  </si>
  <si>
    <t>マンモグラフィ</t>
  </si>
  <si>
    <t>２，０００円</t>
    <rPh sb="5" eb="6">
      <t>えん</t>
    </rPh>
    <phoneticPr fontId="1" type="Hiragana"/>
  </si>
  <si>
    <t>６００円</t>
    <rPh sb="3" eb="4">
      <t>えん</t>
    </rPh>
    <phoneticPr fontId="1" type="Hiragana"/>
  </si>
  <si>
    <t>無料</t>
    <rPh sb="0" eb="2">
      <t>むりょう</t>
    </rPh>
    <phoneticPr fontId="1" type="Hiragana"/>
  </si>
  <si>
    <t>40歳限定無料</t>
    <rPh sb="2" eb="3">
      <t>さい</t>
    </rPh>
    <rPh sb="3" eb="5">
      <t>げんてい</t>
    </rPh>
    <rPh sb="5" eb="7">
      <t>むりょう</t>
    </rPh>
    <phoneticPr fontId="1" type="Hiragana"/>
  </si>
  <si>
    <t>＠（２方向）５，６００</t>
    <rPh sb="3" eb="5">
      <t>ほうこう</t>
    </rPh>
    <phoneticPr fontId="1" type="Hiragana"/>
  </si>
  <si>
    <t>令和　　年　月　　日</t>
    <rPh sb="6" eb="7">
      <t>がつ</t>
    </rPh>
    <phoneticPr fontId="1" type="Hiragana"/>
  </si>
  <si>
    <t>＠５，４２０</t>
  </si>
  <si>
    <r>
      <t>令和８</t>
    </r>
    <r>
      <rPr>
        <sz val="22"/>
        <color rgb="FF000000"/>
        <rFont val="ＭＳ ゴシック"/>
      </rPr>
      <t>年度　子宮頸がん検診実施報告書</t>
    </r>
    <rPh sb="6" eb="8">
      <t>しきゅう</t>
    </rPh>
    <rPh sb="8" eb="9">
      <t>けい</t>
    </rPh>
    <phoneticPr fontId="1" type="Hiragana"/>
  </si>
  <si>
    <t>月分子宮頸がん検診委託料として</t>
    <rPh sb="2" eb="4">
      <t>しきゅう</t>
    </rPh>
    <rPh sb="4" eb="5">
      <t>けい</t>
    </rPh>
    <phoneticPr fontId="1" type="Hiragana"/>
  </si>
  <si>
    <t>頸部検診</t>
    <rPh sb="0" eb="1">
      <t>けい</t>
    </rPh>
    <rPh sb="1" eb="2">
      <t>ぶ</t>
    </rPh>
    <rPh sb="2" eb="4">
      <t>けんしん</t>
    </rPh>
    <phoneticPr fontId="1" type="Hiragana"/>
  </si>
  <si>
    <t>　令和　　年　月　　日</t>
  </si>
  <si>
    <t>令和　　年　月　　日</t>
  </si>
  <si>
    <t>健診・がん検診　総括表</t>
  </si>
  <si>
    <t>健康対策課へ請求書・報告書等を提出するものへチェックをし、この表を一緒に提出をお願いします。</t>
  </si>
  <si>
    <r>
      <t>特定健康診査（</t>
    </r>
    <r>
      <rPr>
        <u/>
        <sz val="16"/>
        <color rgb="FF000000"/>
        <rFont val="BIZ UDゴシック"/>
      </rPr>
      <t>受診券のみ</t>
    </r>
  </si>
  <si>
    <t>枚）</t>
  </si>
  <si>
    <t>米子市健康診査</t>
  </si>
  <si>
    <t>肺がん検診</t>
  </si>
  <si>
    <t>子宮頸がん検診</t>
  </si>
  <si>
    <t>乳がん検診</t>
  </si>
  <si>
    <t>（報告書、請求書、受診券＋記録票）</t>
  </si>
  <si>
    <t>□</t>
  </si>
  <si>
    <t>○チェックボックスの選択、黄色セルを入力。入力完了したら色白色セルになります。</t>
    <rPh sb="10" eb="12">
      <t>せんたく</t>
    </rPh>
    <rPh sb="13" eb="15">
      <t>きいろ</t>
    </rPh>
    <rPh sb="18" eb="20">
      <t>にゅうりょく</t>
    </rPh>
    <rPh sb="21" eb="28">
      <t>にゅうりょくか</t>
    </rPh>
    <rPh sb="28" eb="29">
      <t>いろ</t>
    </rPh>
    <rPh sb="29" eb="31">
      <t>しろいろ</t>
    </rPh>
    <phoneticPr fontId="1" type="Hiragana"/>
  </si>
  <si>
    <r>
      <t>＠８</t>
    </r>
    <r>
      <rPr>
        <sz val="14"/>
        <color theme="1"/>
        <rFont val="ＭＳ ゴシック"/>
      </rPr>
      <t>，４９０</t>
    </r>
  </si>
  <si>
    <r>
      <t>＠１４</t>
    </r>
    <r>
      <rPr>
        <sz val="14"/>
        <color theme="1"/>
        <rFont val="ＭＳ ゴシック"/>
      </rPr>
      <t>，２００</t>
    </r>
  </si>
  <si>
    <t>所在地</t>
    <rPh sb="0" eb="3">
      <t>しょざいち</t>
    </rPh>
    <phoneticPr fontId="1" type="Hiragana"/>
  </si>
  <si>
    <t>職氏名</t>
    <rPh sb="0" eb="3">
      <t>しょく</t>
    </rPh>
    <phoneticPr fontId="1" type="Hiragana"/>
  </si>
  <si>
    <t>職氏名</t>
    <rPh sb="0" eb="3">
      <t>しょくしめい</t>
    </rPh>
    <phoneticPr fontId="1" type="Hiragana"/>
  </si>
  <si>
    <t>実施方法</t>
    <rPh sb="0" eb="4">
      <t>じっし</t>
    </rPh>
    <phoneticPr fontId="1" type="Hiragana"/>
  </si>
  <si>
    <t>同時受診</t>
    <rPh sb="0" eb="4">
      <t>どうじ</t>
    </rPh>
    <phoneticPr fontId="1" type="Hiragana"/>
  </si>
  <si>
    <t>単独受診</t>
    <rPh sb="0" eb="2">
      <t>たんどく</t>
    </rPh>
    <rPh sb="2" eb="4">
      <t>じゅしん</t>
    </rPh>
    <phoneticPr fontId="1" type="Hiragana"/>
  </si>
  <si>
    <t>検査内容</t>
    <rPh sb="0" eb="4">
      <t>けんさな</t>
    </rPh>
    <phoneticPr fontId="1" type="Hiragana"/>
  </si>
  <si>
    <t>C型＋B型</t>
    <rPh sb="1" eb="2">
      <t>がた</t>
    </rPh>
    <rPh sb="4" eb="5">
      <t>がた</t>
    </rPh>
    <phoneticPr fontId="1" type="Hiragana"/>
  </si>
  <si>
    <t>C型のみ</t>
    <rPh sb="1" eb="2">
      <t>がた</t>
    </rPh>
    <phoneticPr fontId="1" type="Hiragana"/>
  </si>
  <si>
    <t>＠３，９４０</t>
  </si>
  <si>
    <t>＠２，８２０</t>
  </si>
  <si>
    <t>＠６，３９０</t>
  </si>
  <si>
    <t>＠５，２７０</t>
  </si>
  <si>
    <t>＠５，２８０</t>
  </si>
  <si>
    <t>金額</t>
    <rPh sb="0" eb="2">
      <t>きんがく</t>
    </rPh>
    <phoneticPr fontId="1" type="Hiragana"/>
  </si>
  <si>
    <t>内　負担金の有無</t>
    <rPh sb="0" eb="1">
      <t>うち</t>
    </rPh>
    <rPh sb="2" eb="5">
      <t>ふたんきん</t>
    </rPh>
    <rPh sb="6" eb="8">
      <t>うむ</t>
    </rPh>
    <phoneticPr fontId="1" type="Hiragana"/>
  </si>
  <si>
    <t>あり</t>
  </si>
  <si>
    <t>1,100円</t>
    <rPh sb="5" eb="6">
      <t>えん</t>
    </rPh>
    <phoneticPr fontId="1" type="Hiragana"/>
  </si>
  <si>
    <t>900円</t>
    <rPh sb="3" eb="4">
      <t>えん</t>
    </rPh>
    <phoneticPr fontId="1" type="Hiragana"/>
  </si>
  <si>
    <t>1,600円</t>
    <rPh sb="5" eb="6">
      <t>えん</t>
    </rPh>
    <phoneticPr fontId="1" type="Hiragana"/>
  </si>
  <si>
    <t>1,500円</t>
    <rPh sb="5" eb="6">
      <t>えん</t>
    </rPh>
    <phoneticPr fontId="1" type="Hiragana"/>
  </si>
  <si>
    <t>400円</t>
    <rPh sb="3" eb="4">
      <t>えん</t>
    </rPh>
    <phoneticPr fontId="1" type="Hiragana"/>
  </si>
  <si>
    <t>300円</t>
    <rPh sb="3" eb="4">
      <t>えん</t>
    </rPh>
    <phoneticPr fontId="1" type="Hiragana"/>
  </si>
  <si>
    <t>600円</t>
    <rPh sb="3" eb="4">
      <t>えん</t>
    </rPh>
    <phoneticPr fontId="1" type="Hiragana"/>
  </si>
  <si>
    <t>500円</t>
    <rPh sb="3" eb="4">
      <t>えん</t>
    </rPh>
    <phoneticPr fontId="1" type="Hiragana"/>
  </si>
  <si>
    <t>なし</t>
  </si>
  <si>
    <t>無料
（ふしめ）</t>
    <rPh sb="0" eb="2">
      <t>むりょう</t>
    </rPh>
    <phoneticPr fontId="1" type="Hiragana"/>
  </si>
  <si>
    <r>
      <t>医療機関名：　</t>
    </r>
    <r>
      <rPr>
        <u/>
        <sz val="16"/>
        <color rgb="FF000000"/>
        <rFont val="BIZ UDゴシック"/>
      </rPr>
      <t>　　　　　　　　　　　　　　　　　　　</t>
    </r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</si>
</sst>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46"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22"/>
      <color rgb="FF000000"/>
      <name val="BIZ UDゴシック"/>
      <family val="3"/>
    </font>
    <font>
      <sz val="16"/>
      <color auto="1"/>
      <name val="ＭＳ Ｐゴシック"/>
      <family val="3"/>
    </font>
    <font>
      <sz val="16"/>
      <color rgb="FF000000"/>
      <name val="Times New Roman"/>
    </font>
    <font>
      <sz val="16"/>
      <color theme="1"/>
      <name val="ＭＳ ゴシック"/>
      <family val="3"/>
    </font>
    <font>
      <sz val="36"/>
      <color rgb="FF000000"/>
      <name val="Times New Roman"/>
      <family val="1"/>
    </font>
    <font>
      <sz val="16"/>
      <color rgb="FF000000"/>
      <name val="BIZ UDゴシック"/>
      <family val="3"/>
    </font>
    <font>
      <sz val="18"/>
      <color auto="1"/>
      <name val="ＭＳ Ｐゴシック"/>
      <family val="3"/>
    </font>
    <font>
      <sz val="18"/>
      <color rgb="FF000000"/>
      <name val="ＭＳ ゴシック"/>
      <family val="3"/>
    </font>
    <font>
      <sz val="12"/>
      <color rgb="FF000000"/>
      <name val="Times New Roman"/>
    </font>
    <font>
      <u/>
      <sz val="16"/>
      <color rgb="FF000000"/>
      <name val="BIZ UDゴシック"/>
      <family val="3"/>
    </font>
    <font>
      <sz val="14"/>
      <color auto="1"/>
      <name val="ＭＳ Ｐゴシック"/>
      <family val="3"/>
    </font>
    <font>
      <sz val="16"/>
      <color rgb="FF000000"/>
      <name val="ＭＳ ゴシック"/>
      <family val="3"/>
    </font>
    <font>
      <sz val="18"/>
      <color rgb="FF000000"/>
      <name val="Times New Roman"/>
    </font>
    <font>
      <sz val="13"/>
      <color rgb="FF000000"/>
      <name val="BIZ UDゴシック"/>
      <family val="3"/>
    </font>
    <font>
      <sz val="18"/>
      <color theme="1"/>
      <name val="ＭＳ Ｐゴシック"/>
      <family val="3"/>
    </font>
    <font>
      <sz val="24"/>
      <color auto="1"/>
      <name val="ＭＳ Ｐゴシック"/>
      <family val="3"/>
    </font>
    <font>
      <sz val="22"/>
      <color rgb="FF000000"/>
      <name val="ＭＳ ゴシック"/>
      <family val="3"/>
    </font>
    <font>
      <sz val="14"/>
      <color rgb="FF000000"/>
      <name val="ＭＳ ゴシック"/>
      <family val="3"/>
    </font>
    <font>
      <sz val="14"/>
      <color rgb="FF000000"/>
      <name val="Times New Roman"/>
    </font>
    <font>
      <sz val="14"/>
      <color theme="1"/>
      <name val="ＭＳ ゴシック"/>
      <family val="3"/>
    </font>
    <font>
      <b/>
      <sz val="20"/>
      <color auto="1"/>
      <name val="ＭＳ Ｐゴシック"/>
      <family val="3"/>
    </font>
    <font>
      <sz val="24"/>
      <color rgb="FF000000"/>
      <name val="HGPｺﾞｼｯｸE"/>
    </font>
    <font>
      <sz val="20"/>
      <color rgb="FF000000"/>
      <name val="ＭＳ ゴシック"/>
      <family val="3"/>
    </font>
    <font>
      <sz val="16"/>
      <color rgb="FF000000"/>
      <name val="ＭＳ Ｐゴシック"/>
      <family val="3"/>
    </font>
    <font>
      <sz val="12"/>
      <color theme="1"/>
      <name val="ＭＳ ゴシック"/>
      <family val="3"/>
    </font>
    <font>
      <sz val="16"/>
      <color theme="1"/>
      <name val="Times New Roman"/>
    </font>
    <font>
      <sz val="16"/>
      <color theme="1"/>
      <name val="ＭＳ Ｐゴシック"/>
      <family val="3"/>
    </font>
    <font>
      <sz val="11"/>
      <color rgb="FF000000"/>
      <name val="ＭＳ ゴシック"/>
      <family val="3"/>
    </font>
    <font>
      <sz val="14"/>
      <color rgb="FF000000"/>
      <name val="ＭＳ Ｐゴシック"/>
      <family val="3"/>
    </font>
    <font>
      <sz val="16"/>
      <color theme="0"/>
      <name val="ＭＳ ゴシック"/>
      <family val="3"/>
    </font>
    <font>
      <sz val="12"/>
      <color auto="1"/>
      <name val="ＭＳ Ｐゴシック"/>
      <family val="3"/>
    </font>
    <font>
      <sz val="13"/>
      <color rgb="FF000000"/>
      <name val="ＭＳ ゴシック"/>
      <family val="3"/>
    </font>
    <font>
      <sz val="12"/>
      <color rgb="FF000000"/>
      <name val="ＭＳ Ｐゴシック"/>
      <family val="3"/>
    </font>
    <font>
      <b/>
      <sz val="16"/>
      <color auto="1"/>
      <name val="ＭＳ Ｐゴシック"/>
      <family val="3"/>
    </font>
    <font>
      <sz val="20"/>
      <color rgb="FF000000"/>
      <name val="HGPｺﾞｼｯｸE"/>
    </font>
    <font>
      <sz val="14"/>
      <color auto="1"/>
      <name val="ＭＳ ゴシック"/>
      <family val="3"/>
    </font>
    <font>
      <sz val="11"/>
      <color theme="1"/>
      <name val="ＭＳ Ｐゴシック"/>
      <family val="3"/>
    </font>
    <font>
      <sz val="14"/>
      <color rgb="FF000000"/>
      <name val="HGPｺﾞｼｯｸE"/>
    </font>
    <font>
      <sz val="18"/>
      <color rgb="FF000000"/>
      <name val="ＭＳ Ｐゴシック"/>
      <family val="3"/>
    </font>
    <font>
      <sz val="12"/>
      <color rgb="FF000000"/>
      <name val="ＭＳ ゴシック"/>
      <family val="3"/>
    </font>
    <font>
      <sz val="14"/>
      <color theme="1"/>
      <name val="Times New Roman"/>
    </font>
    <font>
      <sz val="12"/>
      <color auto="1"/>
      <name val="ＭＳ ゴシック"/>
      <family val="3"/>
    </font>
    <font>
      <sz val="10"/>
      <color auto="1"/>
      <name val="ＭＳ Ｐゴシック"/>
      <family val="3"/>
    </font>
    <font>
      <sz val="11"/>
      <color auto="1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30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/>
    <xf numFmtId="0" fontId="4" fillId="0" borderId="0" xfId="0" applyFont="1" applyAlignment="1">
      <alignment horizontal="justify"/>
    </xf>
    <xf numFmtId="0" fontId="5" fillId="0" borderId="0" xfId="0" applyFont="1" applyBorder="1" applyAlignment="1">
      <alignment horizont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justify"/>
    </xf>
    <xf numFmtId="0" fontId="6" fillId="0" borderId="0" xfId="0" applyFont="1" applyBorder="1" applyAlignment="1" applyProtection="1">
      <alignment horizontal="justify"/>
      <protection locked="0"/>
    </xf>
    <xf numFmtId="0" fontId="3" fillId="0" borderId="0" xfId="0" applyFont="1" applyBorder="1"/>
    <xf numFmtId="0" fontId="7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left"/>
    </xf>
    <xf numFmtId="0" fontId="7" fillId="0" borderId="4" xfId="0" applyFont="1" applyBorder="1" applyAlignment="1">
      <alignment horizontal="left"/>
    </xf>
    <xf numFmtId="0" fontId="10" fillId="0" borderId="0" xfId="0" applyFont="1" applyAlignment="1">
      <alignment horizontal="justify"/>
    </xf>
    <xf numFmtId="0" fontId="7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horizontal="left"/>
    </xf>
    <xf numFmtId="0" fontId="12" fillId="0" borderId="0" xfId="0" applyFont="1"/>
    <xf numFmtId="0" fontId="13" fillId="0" borderId="0" xfId="0" applyFont="1" applyAlignment="1">
      <alignment horizontal="justify"/>
    </xf>
    <xf numFmtId="0" fontId="14" fillId="0" borderId="0" xfId="0" applyFont="1" applyAlignment="1">
      <alignment horizontal="center"/>
    </xf>
    <xf numFmtId="0" fontId="7" fillId="0" borderId="4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15" fillId="0" borderId="0" xfId="0" applyFont="1" applyAlignment="1">
      <alignment horizontal="left" vertical="center"/>
    </xf>
    <xf numFmtId="0" fontId="7" fillId="0" borderId="0" xfId="0" applyFont="1" applyBorder="1" applyAlignment="1" applyProtection="1">
      <alignment vertical="center"/>
      <protection locked="0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8" fillId="2" borderId="0" xfId="0" applyFont="1" applyFill="1" applyAlignment="1">
      <alignment horizontal="left"/>
    </xf>
    <xf numFmtId="0" fontId="13" fillId="0" borderId="0" xfId="0" applyFont="1" applyAlignment="1">
      <alignment horizontal="right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6" fillId="0" borderId="0" xfId="0" applyFont="1"/>
    <xf numFmtId="0" fontId="12" fillId="0" borderId="0" xfId="0" applyFont="1" applyBorder="1" applyAlignment="1"/>
    <xf numFmtId="0" fontId="17" fillId="0" borderId="0" xfId="0" applyFont="1"/>
    <xf numFmtId="0" fontId="18" fillId="0" borderId="0" xfId="0" applyFont="1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19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13" fillId="0" borderId="0" xfId="0" applyFont="1" applyFill="1" applyBorder="1" applyAlignment="1" applyProtection="1">
      <alignment horizontal="center" shrinkToFit="1"/>
      <protection locked="0"/>
    </xf>
    <xf numFmtId="0" fontId="5" fillId="0" borderId="0" xfId="0" applyFont="1" applyAlignment="1">
      <alignment horizontal="justify"/>
    </xf>
    <xf numFmtId="0" fontId="3" fillId="0" borderId="0" xfId="0" applyFont="1" applyBorder="1" applyAlignment="1" applyProtection="1">
      <alignment horizontal="center"/>
      <protection locked="0"/>
    </xf>
    <xf numFmtId="0" fontId="19" fillId="0" borderId="0" xfId="0" applyFont="1" applyBorder="1" applyAlignment="1">
      <alignment horizontal="left" wrapText="1"/>
    </xf>
    <xf numFmtId="0" fontId="13" fillId="0" borderId="0" xfId="0" applyFont="1" applyBorder="1" applyAlignment="1">
      <alignment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right" wrapText="1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justify"/>
    </xf>
    <xf numFmtId="0" fontId="19" fillId="0" borderId="0" xfId="0" applyFont="1" applyBorder="1" applyAlignment="1"/>
    <xf numFmtId="0" fontId="13" fillId="0" borderId="4" xfId="0" applyFont="1" applyBorder="1" applyAlignment="1">
      <alignment horizontal="center"/>
    </xf>
    <xf numFmtId="0" fontId="20" fillId="0" borderId="1" xfId="0" applyFont="1" applyBorder="1" applyAlignment="1">
      <alignment horizontal="justify" vertical="top" wrapText="1"/>
    </xf>
    <xf numFmtId="0" fontId="5" fillId="0" borderId="7" xfId="0" applyFont="1" applyBorder="1" applyAlignment="1">
      <alignment horizontal="center" shrinkToFit="1"/>
    </xf>
    <xf numFmtId="0" fontId="20" fillId="0" borderId="7" xfId="0" applyFont="1" applyBorder="1" applyAlignment="1">
      <alignment horizontal="justify" vertical="top" wrapText="1"/>
    </xf>
    <xf numFmtId="0" fontId="12" fillId="0" borderId="7" xfId="0" applyFont="1" applyBorder="1"/>
    <xf numFmtId="0" fontId="20" fillId="0" borderId="2" xfId="0" applyFont="1" applyBorder="1" applyAlignment="1">
      <alignment horizontal="justify" vertical="top" wrapText="1"/>
    </xf>
    <xf numFmtId="0" fontId="13" fillId="0" borderId="0" xfId="0" applyFont="1" applyBorder="1" applyAlignment="1">
      <alignment horizontal="left"/>
    </xf>
    <xf numFmtId="0" fontId="21" fillId="0" borderId="0" xfId="0" applyFont="1" applyAlignment="1">
      <alignment horizontal="center"/>
    </xf>
    <xf numFmtId="0" fontId="22" fillId="0" borderId="8" xfId="0" applyFont="1" applyBorder="1" applyAlignment="1">
      <alignment horizontal="center"/>
    </xf>
    <xf numFmtId="0" fontId="20" fillId="0" borderId="3" xfId="0" applyFont="1" applyBorder="1" applyAlignment="1">
      <alignment horizontal="justify" vertical="top" wrapText="1"/>
    </xf>
    <xf numFmtId="0" fontId="5" fillId="0" borderId="0" xfId="0" applyFont="1" applyBorder="1" applyAlignment="1">
      <alignment horizontal="center" shrinkToFit="1"/>
    </xf>
    <xf numFmtId="0" fontId="20" fillId="0" borderId="0" xfId="0" applyFont="1" applyBorder="1" applyAlignment="1">
      <alignment horizontal="justify" vertical="top" wrapText="1"/>
    </xf>
    <xf numFmtId="0" fontId="20" fillId="0" borderId="4" xfId="0" applyFont="1" applyBorder="1" applyAlignment="1">
      <alignment horizontal="justify" vertical="top" wrapText="1"/>
    </xf>
    <xf numFmtId="0" fontId="23" fillId="0" borderId="0" xfId="0" applyFont="1" applyBorder="1" applyAlignment="1">
      <alignment horizontal="center"/>
    </xf>
    <xf numFmtId="176" fontId="24" fillId="2" borderId="8" xfId="0" applyNumberFormat="1" applyFont="1" applyFill="1" applyBorder="1" applyAlignment="1">
      <alignment horizontal="center" shrinkToFit="1"/>
    </xf>
    <xf numFmtId="0" fontId="25" fillId="0" borderId="0" xfId="0" applyFont="1" applyBorder="1" applyAlignment="1">
      <alignment wrapText="1"/>
    </xf>
    <xf numFmtId="0" fontId="25" fillId="0" borderId="0" xfId="0" applyFont="1" applyBorder="1" applyAlignment="1">
      <alignment horizontal="justify" wrapText="1"/>
    </xf>
    <xf numFmtId="0" fontId="26" fillId="0" borderId="9" xfId="0" applyFont="1" applyBorder="1" applyAlignment="1">
      <alignment horizontal="center" vertical="center" wrapText="1"/>
    </xf>
    <xf numFmtId="0" fontId="19" fillId="0" borderId="1" xfId="0" applyFont="1" applyFill="1" applyBorder="1" applyAlignment="1" applyProtection="1">
      <alignment horizontal="center" shrinkToFit="1"/>
      <protection locked="0"/>
    </xf>
    <xf numFmtId="0" fontId="19" fillId="0" borderId="2" xfId="0" applyFont="1" applyFill="1" applyBorder="1" applyAlignment="1" applyProtection="1">
      <alignment horizontal="center" shrinkToFit="1"/>
      <protection locked="0"/>
    </xf>
    <xf numFmtId="0" fontId="5" fillId="0" borderId="0" xfId="0" applyFont="1" applyBorder="1" applyAlignment="1">
      <alignment horizontal="left"/>
    </xf>
    <xf numFmtId="0" fontId="27" fillId="0" borderId="0" xfId="0" applyFont="1" applyAlignment="1">
      <alignment horizontal="justify"/>
    </xf>
    <xf numFmtId="0" fontId="13" fillId="0" borderId="0" xfId="0" applyFont="1" applyBorder="1" applyAlignment="1">
      <alignment horizontal="center" shrinkToFit="1"/>
    </xf>
    <xf numFmtId="0" fontId="12" fillId="0" borderId="3" xfId="0" applyFont="1" applyBorder="1"/>
    <xf numFmtId="0" fontId="3" fillId="2" borderId="0" xfId="0" applyFont="1" applyFill="1" applyBorder="1" applyAlignment="1">
      <alignment horizontal="center" shrinkToFit="1"/>
    </xf>
    <xf numFmtId="0" fontId="12" fillId="0" borderId="5" xfId="0" applyFont="1" applyFill="1" applyBorder="1"/>
    <xf numFmtId="0" fontId="12" fillId="0" borderId="6" xfId="0" applyFont="1" applyFill="1" applyBorder="1" applyAlignment="1">
      <alignment horizontal="right"/>
    </xf>
    <xf numFmtId="0" fontId="12" fillId="0" borderId="4" xfId="0" applyFont="1" applyBorder="1"/>
    <xf numFmtId="0" fontId="28" fillId="0" borderId="0" xfId="0" applyFont="1"/>
    <xf numFmtId="0" fontId="28" fillId="0" borderId="0" xfId="0" applyFont="1" applyBorder="1" applyAlignment="1"/>
    <xf numFmtId="0" fontId="12" fillId="0" borderId="0" xfId="0" applyFont="1" applyBorder="1" applyAlignment="1">
      <alignment horizontal="center"/>
    </xf>
    <xf numFmtId="0" fontId="3" fillId="0" borderId="0" xfId="0" applyFont="1" applyBorder="1" applyAlignment="1"/>
    <xf numFmtId="0" fontId="19" fillId="0" borderId="6" xfId="0" applyFont="1" applyFill="1" applyBorder="1" applyAlignment="1">
      <alignment horizontal="right" wrapText="1"/>
    </xf>
    <xf numFmtId="0" fontId="29" fillId="0" borderId="9" xfId="0" applyFont="1" applyBorder="1" applyAlignment="1">
      <alignment horizontal="center" vertical="center" wrapText="1"/>
    </xf>
    <xf numFmtId="0" fontId="22" fillId="0" borderId="8" xfId="0" applyFont="1" applyBorder="1"/>
    <xf numFmtId="176" fontId="3" fillId="2" borderId="0" xfId="0" applyNumberFormat="1" applyFont="1" applyFill="1" applyBorder="1" applyAlignment="1">
      <alignment horizontal="center" shrinkToFit="1"/>
    </xf>
    <xf numFmtId="0" fontId="30" fillId="0" borderId="5" xfId="0" applyFont="1" applyBorder="1" applyAlignment="1">
      <alignment horizontal="right" wrapText="1"/>
    </xf>
    <xf numFmtId="0" fontId="0" fillId="0" borderId="8" xfId="0" applyBorder="1"/>
    <xf numFmtId="0" fontId="3" fillId="0" borderId="10" xfId="0" applyFont="1" applyBorder="1" applyAlignment="1"/>
    <xf numFmtId="0" fontId="12" fillId="0" borderId="10" xfId="0" applyFont="1" applyBorder="1"/>
    <xf numFmtId="0" fontId="12" fillId="0" borderId="6" xfId="0" applyFont="1" applyBorder="1"/>
    <xf numFmtId="0" fontId="12" fillId="0" borderId="0" xfId="0" applyFont="1" applyAlignment="1"/>
    <xf numFmtId="0" fontId="5" fillId="0" borderId="7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19" fillId="0" borderId="0" xfId="0" applyFont="1" applyFill="1" applyAlignment="1">
      <alignment horizontal="left"/>
    </xf>
    <xf numFmtId="0" fontId="0" fillId="0" borderId="0" xfId="0" applyFill="1"/>
    <xf numFmtId="0" fontId="19" fillId="0" borderId="0" xfId="0" applyFont="1" applyFill="1" applyBorder="1" applyAlignment="1">
      <alignment horizontal="center"/>
    </xf>
    <xf numFmtId="0" fontId="1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3" fillId="0" borderId="0" xfId="0" applyFont="1" applyBorder="1" applyAlignment="1">
      <alignment horizontal="left" shrinkToFit="1"/>
    </xf>
    <xf numFmtId="0" fontId="31" fillId="0" borderId="0" xfId="0" applyFont="1" applyFill="1" applyBorder="1" applyAlignment="1">
      <alignment shrinkToFit="1"/>
    </xf>
    <xf numFmtId="0" fontId="19" fillId="0" borderId="0" xfId="0" applyFont="1" applyFill="1" applyAlignment="1">
      <alignment horizontal="center"/>
    </xf>
    <xf numFmtId="0" fontId="13" fillId="0" borderId="0" xfId="0" applyFont="1" applyFill="1" applyBorder="1" applyAlignment="1" applyProtection="1">
      <alignment shrinkToFit="1"/>
      <protection locked="0"/>
    </xf>
    <xf numFmtId="0" fontId="19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center"/>
    </xf>
    <xf numFmtId="0" fontId="3" fillId="0" borderId="0" xfId="0" applyFont="1" applyFill="1" applyProtection="1">
      <protection locked="0"/>
    </xf>
    <xf numFmtId="0" fontId="19" fillId="0" borderId="0" xfId="0" applyFont="1" applyFill="1" applyAlignment="1">
      <alignment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left"/>
    </xf>
    <xf numFmtId="0" fontId="19" fillId="0" borderId="0" xfId="0" applyFont="1" applyBorder="1" applyAlignment="1">
      <alignment wrapText="1"/>
    </xf>
    <xf numFmtId="0" fontId="10" fillId="0" borderId="0" xfId="0" applyFont="1" applyAlignment="1">
      <alignment horizontal="left"/>
    </xf>
    <xf numFmtId="0" fontId="19" fillId="0" borderId="0" xfId="0" applyFont="1" applyAlignment="1">
      <alignment horizontal="justify"/>
    </xf>
    <xf numFmtId="0" fontId="12" fillId="0" borderId="1" xfId="0" applyFont="1" applyBorder="1"/>
    <xf numFmtId="0" fontId="10" fillId="2" borderId="7" xfId="0" applyFont="1" applyFill="1" applyBorder="1" applyAlignment="1">
      <alignment vertical="top" wrapText="1"/>
    </xf>
    <xf numFmtId="0" fontId="21" fillId="2" borderId="7" xfId="0" applyFont="1" applyFill="1" applyBorder="1" applyAlignment="1">
      <alignment wrapText="1"/>
    </xf>
    <xf numFmtId="0" fontId="10" fillId="2" borderId="2" xfId="0" applyFont="1" applyFill="1" applyBorder="1" applyAlignment="1">
      <alignment vertical="top" wrapText="1"/>
    </xf>
    <xf numFmtId="0" fontId="32" fillId="0" borderId="1" xfId="0" applyFont="1" applyBorder="1"/>
    <xf numFmtId="0" fontId="0" fillId="0" borderId="7" xfId="0" applyBorder="1"/>
    <xf numFmtId="0" fontId="21" fillId="2" borderId="2" xfId="0" applyFont="1" applyFill="1" applyBorder="1" applyAlignment="1">
      <alignment wrapText="1"/>
    </xf>
    <xf numFmtId="0" fontId="21" fillId="0" borderId="3" xfId="0" applyFont="1" applyBorder="1" applyAlignment="1">
      <alignment horizontal="center" wrapText="1"/>
    </xf>
    <xf numFmtId="0" fontId="10" fillId="2" borderId="0" xfId="0" applyFont="1" applyFill="1" applyBorder="1" applyAlignment="1">
      <alignment vertical="top" wrapText="1"/>
    </xf>
    <xf numFmtId="0" fontId="21" fillId="2" borderId="0" xfId="0" applyFont="1" applyFill="1" applyBorder="1" applyAlignment="1">
      <alignment wrapText="1"/>
    </xf>
    <xf numFmtId="0" fontId="10" fillId="2" borderId="4" xfId="0" applyFont="1" applyFill="1" applyBorder="1" applyAlignment="1">
      <alignment vertical="top" wrapText="1"/>
    </xf>
    <xf numFmtId="0" fontId="21" fillId="0" borderId="3" xfId="0" applyFont="1" applyBorder="1" applyAlignment="1">
      <alignment horizontal="center" shrinkToFit="1"/>
    </xf>
    <xf numFmtId="0" fontId="21" fillId="0" borderId="0" xfId="0" applyFont="1" applyAlignment="1">
      <alignment horizontal="center" wrapText="1"/>
    </xf>
    <xf numFmtId="0" fontId="21" fillId="2" borderId="4" xfId="0" applyFont="1" applyFill="1" applyBorder="1" applyAlignment="1">
      <alignment wrapText="1"/>
    </xf>
    <xf numFmtId="0" fontId="33" fillId="0" borderId="0" xfId="0" applyFont="1" applyBorder="1" applyAlignment="1">
      <alignment horizontal="center"/>
    </xf>
    <xf numFmtId="0" fontId="34" fillId="2" borderId="0" xfId="0" applyFont="1" applyFill="1" applyBorder="1" applyAlignment="1">
      <alignment wrapText="1"/>
    </xf>
    <xf numFmtId="0" fontId="34" fillId="2" borderId="4" xfId="0" applyFont="1" applyFill="1" applyBorder="1" applyAlignment="1">
      <alignment wrapText="1"/>
    </xf>
    <xf numFmtId="0" fontId="35" fillId="0" borderId="11" xfId="0" applyFont="1" applyBorder="1"/>
    <xf numFmtId="0" fontId="21" fillId="0" borderId="0" xfId="0" applyFont="1" applyBorder="1" applyAlignment="1">
      <alignment horizontal="center"/>
    </xf>
    <xf numFmtId="0" fontId="34" fillId="0" borderId="3" xfId="0" applyFont="1" applyBorder="1" applyAlignment="1">
      <alignment wrapText="1"/>
    </xf>
    <xf numFmtId="0" fontId="10" fillId="2" borderId="0" xfId="0" applyFont="1" applyFill="1" applyBorder="1" applyAlignment="1">
      <alignment horizontal="justify" vertical="top" wrapText="1"/>
    </xf>
    <xf numFmtId="0" fontId="34" fillId="2" borderId="0" xfId="0" applyFont="1" applyFill="1" applyBorder="1" applyAlignment="1">
      <alignment horizontal="justify" wrapText="1"/>
    </xf>
    <xf numFmtId="0" fontId="10" fillId="2" borderId="4" xfId="0" applyFont="1" applyFill="1" applyBorder="1" applyAlignment="1">
      <alignment horizontal="justify" vertical="top" wrapText="1"/>
    </xf>
    <xf numFmtId="0" fontId="34" fillId="0" borderId="0" xfId="0" applyFont="1" applyAlignment="1">
      <alignment wrapText="1"/>
    </xf>
    <xf numFmtId="0" fontId="34" fillId="2" borderId="4" xfId="0" applyFont="1" applyFill="1" applyBorder="1" applyAlignment="1">
      <alignment horizontal="justify" wrapText="1"/>
    </xf>
    <xf numFmtId="0" fontId="3" fillId="0" borderId="12" xfId="0" applyFont="1" applyBorder="1"/>
    <xf numFmtId="0" fontId="21" fillId="0" borderId="0" xfId="0" applyFont="1" applyBorder="1" applyAlignment="1">
      <alignment horizontal="left"/>
    </xf>
    <xf numFmtId="0" fontId="34" fillId="0" borderId="3" xfId="0" applyFont="1" applyBorder="1" applyAlignment="1">
      <alignment horizontal="justify" wrapText="1"/>
    </xf>
    <xf numFmtId="0" fontId="0" fillId="2" borderId="0" xfId="0" applyFill="1" applyBorder="1"/>
    <xf numFmtId="0" fontId="12" fillId="2" borderId="0" xfId="0" applyFont="1" applyFill="1" applyBorder="1" applyAlignment="1"/>
    <xf numFmtId="0" fontId="0" fillId="2" borderId="4" xfId="0" applyFill="1" applyBorder="1"/>
    <xf numFmtId="0" fontId="34" fillId="0" borderId="0" xfId="0" applyFont="1" applyAlignment="1">
      <alignment horizontal="justify" wrapText="1"/>
    </xf>
    <xf numFmtId="0" fontId="12" fillId="2" borderId="4" xfId="0" applyFont="1" applyFill="1" applyBorder="1" applyAlignment="1"/>
    <xf numFmtId="176" fontId="3" fillId="0" borderId="11" xfId="0" applyNumberFormat="1" applyFont="1" applyBorder="1" applyAlignment="1">
      <alignment horizontal="center" shrinkToFit="1"/>
    </xf>
    <xf numFmtId="0" fontId="12" fillId="2" borderId="3" xfId="0" applyFont="1" applyFill="1" applyBorder="1" applyAlignment="1">
      <alignment horizontal="center" shrinkToFit="1"/>
    </xf>
    <xf numFmtId="0" fontId="32" fillId="2" borderId="11" xfId="0" applyFont="1" applyFill="1" applyBorder="1" applyAlignment="1">
      <alignment horizontal="center"/>
    </xf>
    <xf numFmtId="0" fontId="32" fillId="0" borderId="11" xfId="0" applyFont="1" applyFill="1" applyBorder="1" applyAlignment="1" applyProtection="1">
      <alignment shrinkToFit="1"/>
      <protection locked="0"/>
    </xf>
    <xf numFmtId="0" fontId="12" fillId="2" borderId="0" xfId="0" applyFont="1" applyFill="1" applyAlignment="1">
      <alignment horizontal="center"/>
    </xf>
    <xf numFmtId="0" fontId="3" fillId="0" borderId="13" xfId="0" applyFont="1" applyBorder="1" applyAlignment="1">
      <alignment horizontal="center" shrinkToFit="1"/>
    </xf>
    <xf numFmtId="0" fontId="32" fillId="2" borderId="12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0" fontId="3" fillId="0" borderId="0" xfId="0" applyFont="1" applyBorder="1" applyAlignment="1" applyProtection="1">
      <alignment horizontal="center" shrinkToFit="1"/>
      <protection locked="0"/>
    </xf>
    <xf numFmtId="0" fontId="3" fillId="0" borderId="0" xfId="0" applyFont="1" applyBorder="1" applyAlignment="1">
      <alignment shrinkToFit="1"/>
    </xf>
    <xf numFmtId="0" fontId="3" fillId="0" borderId="0" xfId="0" applyFont="1" applyAlignment="1">
      <alignment shrinkToFit="1"/>
    </xf>
    <xf numFmtId="0" fontId="36" fillId="0" borderId="0" xfId="0" applyFont="1" applyAlignment="1">
      <alignment horizontal="center"/>
    </xf>
    <xf numFmtId="0" fontId="22" fillId="0" borderId="8" xfId="0" applyFont="1" applyBorder="1" applyAlignment="1">
      <alignment horizontal="right"/>
    </xf>
    <xf numFmtId="0" fontId="32" fillId="0" borderId="3" xfId="0" applyFont="1" applyBorder="1" applyAlignment="1"/>
    <xf numFmtId="0" fontId="32" fillId="0" borderId="0" xfId="0" applyFont="1" applyAlignment="1"/>
    <xf numFmtId="176" fontId="12" fillId="2" borderId="3" xfId="0" applyNumberFormat="1" applyFont="1" applyFill="1" applyBorder="1" applyAlignment="1">
      <alignment horizontal="center" shrinkToFit="1"/>
    </xf>
    <xf numFmtId="176" fontId="32" fillId="2" borderId="11" xfId="0" applyNumberFormat="1" applyFont="1" applyFill="1" applyBorder="1" applyAlignment="1">
      <alignment horizontal="center"/>
    </xf>
    <xf numFmtId="176" fontId="12" fillId="2" borderId="0" xfId="0" applyNumberFormat="1" applyFont="1" applyFill="1" applyAlignment="1">
      <alignment horizontal="center"/>
    </xf>
    <xf numFmtId="0" fontId="3" fillId="0" borderId="0" xfId="0" applyFont="1" applyBorder="1" applyAlignment="1">
      <alignment horizontal="center" shrinkToFit="1"/>
    </xf>
    <xf numFmtId="0" fontId="3" fillId="0" borderId="0" xfId="0" applyFont="1" applyBorder="1" applyAlignment="1">
      <alignment horizontal="center"/>
    </xf>
    <xf numFmtId="176" fontId="32" fillId="2" borderId="12" xfId="0" applyNumberFormat="1" applyFont="1" applyFill="1" applyBorder="1" applyAlignment="1">
      <alignment horizontal="center"/>
    </xf>
    <xf numFmtId="0" fontId="32" fillId="0" borderId="5" xfId="0" applyFont="1" applyBorder="1" applyAlignment="1"/>
    <xf numFmtId="0" fontId="0" fillId="2" borderId="10" xfId="0" applyFill="1" applyBorder="1"/>
    <xf numFmtId="0" fontId="32" fillId="2" borderId="10" xfId="0" applyFont="1" applyFill="1" applyBorder="1" applyAlignment="1"/>
    <xf numFmtId="0" fontId="0" fillId="2" borderId="6" xfId="0" applyFill="1" applyBorder="1"/>
    <xf numFmtId="0" fontId="32" fillId="0" borderId="10" xfId="0" applyFont="1" applyBorder="1" applyAlignment="1"/>
    <xf numFmtId="0" fontId="32" fillId="2" borderId="6" xfId="0" applyFont="1" applyFill="1" applyBorder="1" applyAlignment="1"/>
    <xf numFmtId="0" fontId="32" fillId="0" borderId="0" xfId="0" applyFont="1" applyAlignment="1">
      <alignment horizontal="left"/>
    </xf>
    <xf numFmtId="0" fontId="12" fillId="0" borderId="0" xfId="0" applyFont="1" applyAlignment="1">
      <alignment shrinkToFit="1"/>
    </xf>
    <xf numFmtId="0" fontId="23" fillId="0" borderId="0" xfId="0" applyFont="1" applyBorder="1" applyAlignment="1"/>
    <xf numFmtId="0" fontId="0" fillId="0" borderId="0" xfId="0" applyFont="1" applyAlignment="1">
      <alignment horizontal="left" shrinkToFit="1"/>
    </xf>
    <xf numFmtId="0" fontId="0" fillId="0" borderId="0" xfId="0" applyAlignment="1">
      <alignment shrinkToFit="1"/>
    </xf>
    <xf numFmtId="0" fontId="3" fillId="0" borderId="0" xfId="0" applyFont="1" applyBorder="1" applyAlignment="1" applyProtection="1">
      <alignment horizontal="left" shrinkToFit="1"/>
      <protection locked="0"/>
    </xf>
    <xf numFmtId="0" fontId="13" fillId="0" borderId="0" xfId="0" applyFont="1" applyAlignment="1">
      <alignment wrapText="1"/>
    </xf>
    <xf numFmtId="0" fontId="30" fillId="0" borderId="14" xfId="0" applyFont="1" applyBorder="1" applyAlignment="1">
      <alignment horizontal="center" vertical="center" textRotation="255" wrapText="1"/>
    </xf>
    <xf numFmtId="0" fontId="30" fillId="0" borderId="15" xfId="0" applyFont="1" applyBorder="1" applyAlignment="1">
      <alignment horizontal="center" vertical="center" textRotation="255" wrapText="1"/>
    </xf>
    <xf numFmtId="0" fontId="30" fillId="0" borderId="16" xfId="0" applyFont="1" applyBorder="1" applyAlignment="1">
      <alignment horizontal="center" vertical="center" textRotation="255" wrapText="1"/>
    </xf>
    <xf numFmtId="0" fontId="12" fillId="0" borderId="14" xfId="0" applyFont="1" applyBorder="1" applyAlignment="1">
      <alignment horizontal="center" vertical="center" textRotation="255"/>
    </xf>
    <xf numFmtId="0" fontId="12" fillId="0" borderId="15" xfId="0" applyFont="1" applyBorder="1" applyAlignment="1">
      <alignment horizontal="center" vertical="center" textRotation="255"/>
    </xf>
    <xf numFmtId="0" fontId="12" fillId="0" borderId="16" xfId="0" applyFont="1" applyBorder="1" applyAlignment="1">
      <alignment horizontal="center" vertical="center" textRotation="255"/>
    </xf>
    <xf numFmtId="0" fontId="3" fillId="0" borderId="0" xfId="0" applyFont="1" applyProtection="1"/>
    <xf numFmtId="0" fontId="30" fillId="0" borderId="3" xfId="0" applyFont="1" applyBorder="1" applyAlignment="1">
      <alignment horizontal="center" vertical="center" textRotation="255" wrapText="1"/>
    </xf>
    <xf numFmtId="0" fontId="30" fillId="0" borderId="0" xfId="0" applyFont="1" applyBorder="1" applyAlignment="1">
      <alignment horizontal="center" vertical="center" textRotation="255" wrapText="1"/>
    </xf>
    <xf numFmtId="0" fontId="30" fillId="0" borderId="4" xfId="0" applyFont="1" applyBorder="1" applyAlignment="1">
      <alignment horizontal="center" vertical="center" textRotation="255" wrapText="1"/>
    </xf>
    <xf numFmtId="0" fontId="12" fillId="0" borderId="3" xfId="0" applyFont="1" applyBorder="1" applyAlignment="1">
      <alignment horizontal="center" vertical="center" textRotation="255"/>
    </xf>
    <xf numFmtId="0" fontId="12" fillId="0" borderId="7" xfId="0" applyFont="1" applyBorder="1" applyAlignment="1">
      <alignment horizontal="center" vertical="center" textRotation="255"/>
    </xf>
    <xf numFmtId="0" fontId="12" fillId="0" borderId="4" xfId="0" applyFont="1" applyBorder="1" applyAlignment="1">
      <alignment horizontal="center" vertical="center" textRotation="255"/>
    </xf>
    <xf numFmtId="0" fontId="0" fillId="0" borderId="3" xfId="0" applyBorder="1"/>
    <xf numFmtId="0" fontId="30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 wrapText="1"/>
    </xf>
    <xf numFmtId="0" fontId="12" fillId="0" borderId="4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34" fillId="0" borderId="1" xfId="0" applyFont="1" applyBorder="1" applyAlignment="1">
      <alignment horizontal="center" vertical="center" shrinkToFit="1"/>
    </xf>
    <xf numFmtId="0" fontId="34" fillId="0" borderId="2" xfId="0" applyFont="1" applyBorder="1" applyAlignment="1">
      <alignment horizontal="center" vertical="center" shrinkToFit="1"/>
    </xf>
    <xf numFmtId="0" fontId="37" fillId="0" borderId="11" xfId="0" applyFont="1" applyBorder="1" applyAlignment="1" applyProtection="1">
      <alignment horizontal="right" vertical="center" shrinkToFit="1"/>
      <protection locked="0"/>
    </xf>
    <xf numFmtId="0" fontId="0" fillId="0" borderId="4" xfId="0" applyBorder="1"/>
    <xf numFmtId="0" fontId="20" fillId="0" borderId="0" xfId="0" applyFont="1" applyBorder="1" applyAlignment="1">
      <alignment horizontal="center" vertical="center" shrinkToFit="1"/>
    </xf>
    <xf numFmtId="0" fontId="25" fillId="0" borderId="0" xfId="0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0" fontId="34" fillId="0" borderId="5" xfId="0" applyFont="1" applyBorder="1" applyAlignment="1">
      <alignment horizontal="center" vertical="center" shrinkToFit="1"/>
    </xf>
    <xf numFmtId="0" fontId="34" fillId="0" borderId="6" xfId="0" applyFont="1" applyBorder="1" applyAlignment="1">
      <alignment horizontal="center" vertical="center" shrinkToFit="1"/>
    </xf>
    <xf numFmtId="0" fontId="32" fillId="0" borderId="12" xfId="0" applyFont="1" applyBorder="1" applyAlignment="1">
      <alignment horizontal="right" vertical="center" shrinkToFit="1"/>
    </xf>
    <xf numFmtId="0" fontId="30" fillId="0" borderId="0" xfId="0" applyFont="1" applyBorder="1" applyAlignment="1">
      <alignment vertical="center" wrapText="1"/>
    </xf>
    <xf numFmtId="0" fontId="27" fillId="0" borderId="0" xfId="0" applyFont="1" applyAlignment="1" applyProtection="1">
      <alignment horizontal="justify"/>
    </xf>
    <xf numFmtId="0" fontId="0" fillId="0" borderId="0" xfId="0" applyProtection="1"/>
    <xf numFmtId="0" fontId="30" fillId="0" borderId="0" xfId="0" applyFont="1" applyBorder="1" applyAlignment="1" applyProtection="1">
      <alignment horizontal="center" vertical="center" shrinkToFit="1"/>
      <protection locked="0"/>
    </xf>
    <xf numFmtId="0" fontId="34" fillId="0" borderId="3" xfId="0" applyFont="1" applyBorder="1" applyAlignment="1">
      <alignment horizontal="center" vertical="center" shrinkToFit="1"/>
    </xf>
    <xf numFmtId="0" fontId="34" fillId="0" borderId="4" xfId="0" applyFont="1" applyBorder="1" applyAlignment="1">
      <alignment horizontal="center" vertical="center" shrinkToFit="1"/>
    </xf>
    <xf numFmtId="0" fontId="37" fillId="0" borderId="13" xfId="0" applyFont="1" applyBorder="1" applyAlignment="1" applyProtection="1">
      <alignment horizontal="right" vertical="center" shrinkToFit="1"/>
      <protection locked="0"/>
    </xf>
    <xf numFmtId="0" fontId="38" fillId="0" borderId="0" xfId="0" applyFont="1" applyProtection="1"/>
    <xf numFmtId="0" fontId="28" fillId="0" borderId="0" xfId="0" applyFont="1" applyProtection="1"/>
    <xf numFmtId="0" fontId="13" fillId="0" borderId="0" xfId="0" applyFont="1" applyBorder="1" applyAlignment="1" applyProtection="1">
      <alignment horizontal="left"/>
    </xf>
    <xf numFmtId="0" fontId="25" fillId="0" borderId="0" xfId="0" applyFont="1" applyBorder="1" applyAlignment="1" applyProtection="1">
      <alignment vertical="center" wrapText="1"/>
      <protection locked="0"/>
    </xf>
    <xf numFmtId="0" fontId="25" fillId="0" borderId="4" xfId="0" applyFont="1" applyBorder="1" applyAlignment="1" applyProtection="1">
      <alignment vertical="center" wrapText="1"/>
      <protection locked="0"/>
    </xf>
    <xf numFmtId="0" fontId="12" fillId="0" borderId="11" xfId="0" applyFont="1" applyBorder="1" applyAlignment="1">
      <alignment horizontal="center" vertical="center" shrinkToFit="1"/>
    </xf>
    <xf numFmtId="0" fontId="3" fillId="0" borderId="0" xfId="0" applyFont="1" applyBorder="1" applyAlignment="1" applyProtection="1">
      <alignment horizontal="center"/>
    </xf>
    <xf numFmtId="0" fontId="20" fillId="0" borderId="0" xfId="0" applyFont="1" applyBorder="1" applyAlignment="1">
      <alignment vertical="center" wrapText="1"/>
    </xf>
    <xf numFmtId="0" fontId="12" fillId="0" borderId="13" xfId="0" applyFont="1" applyBorder="1" applyAlignment="1">
      <alignment horizontal="center" vertical="center" shrinkToFit="1"/>
    </xf>
    <xf numFmtId="176" fontId="12" fillId="0" borderId="0" xfId="0" applyNumberFormat="1" applyFont="1" applyBorder="1" applyAlignment="1">
      <alignment horizontal="center" vertical="center" shrinkToFit="1"/>
    </xf>
    <xf numFmtId="176" fontId="3" fillId="0" borderId="0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0" fontId="12" fillId="0" borderId="12" xfId="0" applyFont="1" applyBorder="1" applyAlignment="1">
      <alignment horizontal="center" vertical="center" shrinkToFit="1"/>
    </xf>
    <xf numFmtId="0" fontId="22" fillId="0" borderId="8" xfId="0" applyFont="1" applyBorder="1" applyAlignment="1"/>
    <xf numFmtId="0" fontId="12" fillId="0" borderId="4" xfId="0" applyFont="1" applyBorder="1" applyAlignment="1">
      <alignment horizontal="center" vertical="center" shrinkToFit="1"/>
    </xf>
    <xf numFmtId="0" fontId="37" fillId="0" borderId="11" xfId="0" applyFont="1" applyBorder="1" applyAlignment="1" applyProtection="1">
      <alignment vertical="center" shrinkToFit="1"/>
      <protection locked="0"/>
    </xf>
    <xf numFmtId="0" fontId="12" fillId="0" borderId="0" xfId="0" applyFont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0" fillId="0" borderId="5" xfId="0" applyBorder="1"/>
    <xf numFmtId="0" fontId="12" fillId="0" borderId="10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10" xfId="0" applyFont="1" applyBorder="1" applyAlignment="1">
      <alignment horizontal="center" vertical="center" shrinkToFit="1"/>
    </xf>
    <xf numFmtId="0" fontId="32" fillId="0" borderId="10" xfId="0" applyFont="1" applyBorder="1" applyAlignment="1">
      <alignment horizontal="right" vertical="center" shrinkToFit="1"/>
    </xf>
    <xf numFmtId="0" fontId="0" fillId="0" borderId="6" xfId="0" applyBorder="1"/>
    <xf numFmtId="0" fontId="3" fillId="0" borderId="0" xfId="0" applyFont="1" applyAlignment="1" applyProtection="1">
      <alignment horizontal="center"/>
    </xf>
    <xf numFmtId="0" fontId="30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12" fillId="0" borderId="0" xfId="0" applyFont="1" applyBorder="1"/>
    <xf numFmtId="0" fontId="23" fillId="0" borderId="0" xfId="0" applyFont="1" applyAlignment="1">
      <alignment horizontal="center"/>
    </xf>
    <xf numFmtId="0" fontId="25" fillId="0" borderId="13" xfId="0" applyFont="1" applyBorder="1" applyAlignment="1">
      <alignment vertical="center" wrapText="1"/>
    </xf>
    <xf numFmtId="0" fontId="25" fillId="0" borderId="13" xfId="0" applyFont="1" applyBorder="1" applyAlignment="1" applyProtection="1">
      <alignment vertical="center" wrapText="1"/>
      <protection locked="0"/>
    </xf>
    <xf numFmtId="0" fontId="39" fillId="0" borderId="0" xfId="0" applyFont="1" applyAlignment="1">
      <alignment horizontal="center"/>
    </xf>
    <xf numFmtId="0" fontId="25" fillId="0" borderId="12" xfId="0" applyFont="1" applyBorder="1" applyAlignment="1">
      <alignment vertical="center" wrapText="1"/>
    </xf>
    <xf numFmtId="176" fontId="3" fillId="0" borderId="11" xfId="0" applyNumberFormat="1" applyFont="1" applyBorder="1" applyAlignment="1">
      <alignment horizontal="center" vertical="center" shrinkToFit="1"/>
    </xf>
    <xf numFmtId="176" fontId="3" fillId="0" borderId="13" xfId="0" applyNumberFormat="1" applyFont="1" applyBorder="1" applyAlignment="1">
      <alignment horizontal="center" vertical="center" shrinkToFit="1"/>
    </xf>
    <xf numFmtId="0" fontId="12" fillId="0" borderId="12" xfId="0" applyFont="1" applyBorder="1" applyAlignment="1">
      <alignment vertical="center"/>
    </xf>
    <xf numFmtId="0" fontId="0" fillId="0" borderId="0" xfId="0" applyNumberFormat="1" applyFont="1" applyFill="1" applyAlignment="1" applyProtection="1"/>
    <xf numFmtId="0" fontId="8" fillId="0" borderId="0" xfId="0" applyFont="1" applyBorder="1"/>
    <xf numFmtId="0" fontId="9" fillId="0" borderId="0" xfId="0" applyFont="1" applyBorder="1" applyAlignment="1">
      <alignment horizontal="left"/>
    </xf>
    <xf numFmtId="0" fontId="5" fillId="0" borderId="0" xfId="0" applyFont="1" applyBorder="1" applyAlignment="1">
      <alignment horizontal="justify"/>
    </xf>
    <xf numFmtId="0" fontId="14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13" fillId="0" borderId="0" xfId="0" applyFont="1" applyBorder="1" applyAlignment="1">
      <alignment horizontal="right"/>
    </xf>
    <xf numFmtId="0" fontId="40" fillId="0" borderId="0" xfId="0" applyFont="1" applyBorder="1"/>
    <xf numFmtId="0" fontId="20" fillId="0" borderId="0" xfId="0" applyFont="1" applyBorder="1" applyAlignment="1">
      <alignment horizontal="left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justify"/>
    </xf>
    <xf numFmtId="0" fontId="41" fillId="0" borderId="9" xfId="0" applyFont="1" applyBorder="1" applyAlignment="1">
      <alignment horizontal="center" vertical="center" textRotation="255"/>
    </xf>
    <xf numFmtId="0" fontId="30" fillId="0" borderId="9" xfId="0" applyFont="1" applyBorder="1" applyAlignment="1">
      <alignment horizontal="center" vertical="center" textRotation="255" wrapText="1"/>
    </xf>
    <xf numFmtId="0" fontId="12" fillId="0" borderId="9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justify"/>
    </xf>
    <xf numFmtId="0" fontId="41" fillId="0" borderId="9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/>
    </xf>
    <xf numFmtId="0" fontId="30" fillId="0" borderId="11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30" fillId="0" borderId="12" xfId="0" applyFont="1" applyBorder="1" applyAlignment="1">
      <alignment horizontal="center" vertical="center" wrapText="1"/>
    </xf>
    <xf numFmtId="176" fontId="24" fillId="3" borderId="8" xfId="0" applyNumberFormat="1" applyFont="1" applyFill="1" applyBorder="1" applyAlignment="1">
      <alignment horizontal="center" shrinkToFit="1"/>
    </xf>
    <xf numFmtId="0" fontId="30" fillId="0" borderId="11" xfId="0" applyFont="1" applyBorder="1" applyAlignment="1" applyProtection="1">
      <alignment horizontal="center" vertical="center" shrinkToFit="1"/>
      <protection locked="0"/>
    </xf>
    <xf numFmtId="0" fontId="42" fillId="0" borderId="0" xfId="0" applyFont="1" applyBorder="1" applyAlignment="1">
      <alignment horizontal="justify"/>
    </xf>
    <xf numFmtId="0" fontId="12" fillId="0" borderId="9" xfId="0" applyFont="1" applyBorder="1" applyAlignment="1">
      <alignment horizontal="center"/>
    </xf>
    <xf numFmtId="176" fontId="25" fillId="0" borderId="11" xfId="0" applyNumberFormat="1" applyFont="1" applyBorder="1" applyAlignment="1">
      <alignment horizontal="center" vertical="center" shrinkToFit="1"/>
    </xf>
    <xf numFmtId="0" fontId="28" fillId="0" borderId="0" xfId="0" applyFont="1" applyBorder="1"/>
    <xf numFmtId="0" fontId="25" fillId="0" borderId="12" xfId="0" applyFont="1" applyBorder="1" applyAlignment="1">
      <alignment horizontal="center" vertical="center" shrinkToFit="1"/>
    </xf>
    <xf numFmtId="0" fontId="19" fillId="0" borderId="11" xfId="0" applyFont="1" applyBorder="1" applyAlignment="1" applyProtection="1">
      <alignment vertical="center" shrinkToFit="1"/>
      <protection locked="0"/>
    </xf>
    <xf numFmtId="0" fontId="41" fillId="0" borderId="9" xfId="0" applyFont="1" applyBorder="1" applyAlignment="1">
      <alignment horizontal="center" vertical="center" shrinkToFit="1"/>
    </xf>
    <xf numFmtId="0" fontId="34" fillId="0" borderId="17" xfId="0" applyFont="1" applyBorder="1" applyAlignment="1">
      <alignment horizontal="center" vertical="center" shrinkToFit="1"/>
    </xf>
    <xf numFmtId="0" fontId="41" fillId="0" borderId="12" xfId="0" applyFont="1" applyBorder="1" applyAlignment="1">
      <alignment vertical="center" shrinkToFit="1"/>
    </xf>
    <xf numFmtId="0" fontId="12" fillId="0" borderId="8" xfId="0" applyFont="1" applyBorder="1"/>
    <xf numFmtId="0" fontId="41" fillId="0" borderId="9" xfId="0" applyFont="1" applyBorder="1" applyAlignment="1" applyProtection="1">
      <alignment horizontal="center" vertical="center" shrinkToFit="1"/>
      <protection locked="0"/>
    </xf>
    <xf numFmtId="0" fontId="34" fillId="0" borderId="17" xfId="0" applyFont="1" applyBorder="1" applyAlignment="1" applyProtection="1">
      <alignment horizontal="center" vertical="center" shrinkToFit="1"/>
      <protection locked="0"/>
    </xf>
    <xf numFmtId="176" fontId="0" fillId="0" borderId="9" xfId="0" applyNumberFormat="1" applyFont="1" applyBorder="1" applyAlignment="1">
      <alignment horizontal="center" vertical="center" shrinkToFit="1"/>
    </xf>
    <xf numFmtId="176" fontId="37" fillId="0" borderId="11" xfId="0" applyNumberFormat="1" applyFont="1" applyBorder="1" applyAlignment="1" applyProtection="1">
      <alignment horizontal="center" vertical="center" shrinkToFit="1"/>
      <protection locked="0"/>
    </xf>
    <xf numFmtId="176" fontId="3" fillId="0" borderId="17" xfId="0" applyNumberFormat="1" applyFont="1" applyBorder="1" applyAlignment="1">
      <alignment horizontal="center" vertical="center" shrinkToFit="1"/>
    </xf>
    <xf numFmtId="176" fontId="43" fillId="0" borderId="12" xfId="0" applyNumberFormat="1" applyFont="1" applyBorder="1" applyAlignment="1">
      <alignment horizontal="center" vertical="center" shrinkToFit="1"/>
    </xf>
    <xf numFmtId="176" fontId="44" fillId="0" borderId="9" xfId="0" applyNumberFormat="1" applyFont="1" applyBorder="1" applyAlignment="1">
      <alignment horizontal="center" vertical="center" wrapText="1" shrinkToFit="1"/>
    </xf>
    <xf numFmtId="176" fontId="44" fillId="0" borderId="9" xfId="0" applyNumberFormat="1" applyFont="1" applyBorder="1" applyAlignment="1">
      <alignment horizontal="center" vertical="center" shrinkToFit="1"/>
    </xf>
    <xf numFmtId="0" fontId="45" fillId="0" borderId="12" xfId="0" applyFont="1" applyBorder="1" applyAlignment="1">
      <alignment horizontal="center" vertical="center" shrinkToFit="1"/>
    </xf>
  </cellXfs>
  <cellStyles count="1">
    <cellStyle name="標準" xfId="0" builtinId="0"/>
  </cellStyles>
  <dxfs count="30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5.xml.rels>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6.xml.rels>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7.xml.rels>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8.xml.rels>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168275</xdr:colOff>
      <xdr:row>0</xdr:row>
      <xdr:rowOff>222250</xdr:rowOff>
    </xdr:from>
    <xdr:to xmlns:xdr="http://schemas.openxmlformats.org/drawingml/2006/spreadsheetDrawing">
      <xdr:col>6</xdr:col>
      <xdr:colOff>102870</xdr:colOff>
      <xdr:row>4</xdr:row>
      <xdr:rowOff>124460</xdr:rowOff>
    </xdr:to>
    <xdr:sp macro="" textlink="">
      <xdr:nvSpPr>
        <xdr:cNvPr id="3" name="楕円 2"/>
        <xdr:cNvSpPr/>
      </xdr:nvSpPr>
      <xdr:spPr>
        <a:xfrm>
          <a:off x="482600" y="222250"/>
          <a:ext cx="2887345" cy="892810"/>
        </a:xfrm>
        <a:prstGeom prst="ellipse">
          <a:avLst/>
        </a:prstGeom>
        <a:noFill/>
        <a:ln w="25400" cap="flat" cmpd="sng" algn="ctr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/>
        <a:lstStyle/>
        <a:p>
          <a:pPr algn="ctr"/>
          <a:r>
            <a:rPr kumimoji="1" lang="ja-JP" altLang="en-US" sz="3600">
              <a:solidFill>
                <a:schemeClr val="tx1"/>
              </a:solidFill>
            </a:rPr>
            <a:t>総括表</a:t>
          </a:r>
          <a:endParaRPr kumimoji="1" lang="ja-JP" altLang="en-US" sz="3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5</xdr:col>
      <xdr:colOff>488315</xdr:colOff>
      <xdr:row>14</xdr:row>
      <xdr:rowOff>409575</xdr:rowOff>
    </xdr:from>
    <xdr:to xmlns:xdr="http://schemas.openxmlformats.org/drawingml/2006/spreadsheetDrawing">
      <xdr:col>6</xdr:col>
      <xdr:colOff>70485</xdr:colOff>
      <xdr:row>22</xdr:row>
      <xdr:rowOff>53975</xdr:rowOff>
    </xdr:to>
    <xdr:sp macro="" textlink="">
      <xdr:nvSpPr>
        <xdr:cNvPr id="4" name="オブジェクト 3"/>
        <xdr:cNvSpPr/>
      </xdr:nvSpPr>
      <xdr:spPr>
        <a:xfrm>
          <a:off x="2879090" y="4562475"/>
          <a:ext cx="458470" cy="3263900"/>
        </a:xfrm>
        <a:prstGeom prst="rightBrace">
          <a:avLst/>
        </a:prstGeom>
      </xdr:spPr>
      <xdr:style>
        <a:lnRef idx="1">
          <a:schemeClr val="dk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20</xdr:col>
      <xdr:colOff>290830</xdr:colOff>
      <xdr:row>0</xdr:row>
      <xdr:rowOff>0</xdr:rowOff>
    </xdr:from>
    <xdr:to xmlns:xdr="http://schemas.openxmlformats.org/drawingml/2006/spreadsheetDrawing">
      <xdr:col>23</xdr:col>
      <xdr:colOff>237490</xdr:colOff>
      <xdr:row>2</xdr:row>
      <xdr:rowOff>85090</xdr:rowOff>
    </xdr:to>
    <xdr:pic macro=""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5580" y="0"/>
          <a:ext cx="1737360" cy="5803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 xmlns:xdr="http://schemas.openxmlformats.org/drawingml/2006/spreadsheetDrawing">
      <xdr:col>0</xdr:col>
      <xdr:colOff>187960</xdr:colOff>
      <xdr:row>0</xdr:row>
      <xdr:rowOff>51435</xdr:rowOff>
    </xdr:from>
    <xdr:to xmlns:xdr="http://schemas.openxmlformats.org/drawingml/2006/spreadsheetDrawing">
      <xdr:col>1</xdr:col>
      <xdr:colOff>684530</xdr:colOff>
      <xdr:row>2</xdr:row>
      <xdr:rowOff>360680</xdr:rowOff>
    </xdr:to>
    <xdr:sp macro="" textlink="">
      <xdr:nvSpPr>
        <xdr:cNvPr id="3" name="楕円 2"/>
        <xdr:cNvSpPr/>
      </xdr:nvSpPr>
      <xdr:spPr>
        <a:xfrm>
          <a:off x="187960" y="51435"/>
          <a:ext cx="810895" cy="804545"/>
        </a:xfrm>
        <a:prstGeom prst="ellipse">
          <a:avLst/>
        </a:prstGeom>
        <a:noFill/>
        <a:ln w="25400" cap="flat" cmpd="sng" algn="ctr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/>
        <a:lstStyle/>
        <a:p>
          <a:pPr algn="ctr"/>
          <a:r>
            <a:rPr kumimoji="1" lang="ja-JP" altLang="en-US" sz="3600">
              <a:solidFill>
                <a:schemeClr val="tx1"/>
              </a:solidFill>
            </a:rPr>
            <a:t>胃</a:t>
          </a:r>
          <a:endParaRPr kumimoji="1" lang="ja-JP" altLang="en-US" sz="3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11</xdr:col>
      <xdr:colOff>212090</xdr:colOff>
      <xdr:row>0</xdr:row>
      <xdr:rowOff>144780</xdr:rowOff>
    </xdr:from>
    <xdr:to xmlns:xdr="http://schemas.openxmlformats.org/drawingml/2006/spreadsheetDrawing">
      <xdr:col>13</xdr:col>
      <xdr:colOff>60325</xdr:colOff>
      <xdr:row>3</xdr:row>
      <xdr:rowOff>94615</xdr:rowOff>
    </xdr:to>
    <xdr:sp macro="" textlink="">
      <xdr:nvSpPr>
        <xdr:cNvPr id="4" name="楕円 3"/>
        <xdr:cNvSpPr/>
      </xdr:nvSpPr>
      <xdr:spPr>
        <a:xfrm>
          <a:off x="6851015" y="144780"/>
          <a:ext cx="810260" cy="807085"/>
        </a:xfrm>
        <a:prstGeom prst="ellipse">
          <a:avLst/>
        </a:prstGeom>
        <a:noFill/>
        <a:ln w="25400" cap="flat" cmpd="sng" algn="ctr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/>
        <a:lstStyle/>
        <a:p>
          <a:pPr algn="ctr"/>
          <a:r>
            <a:rPr kumimoji="1" lang="ja-JP" altLang="en-US" sz="3600">
              <a:solidFill>
                <a:schemeClr val="tx1"/>
              </a:solidFill>
            </a:rPr>
            <a:t>胃</a:t>
          </a:r>
          <a:endParaRPr kumimoji="1" lang="ja-JP" altLang="en-US" sz="36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20</xdr:col>
      <xdr:colOff>290830</xdr:colOff>
      <xdr:row>0</xdr:row>
      <xdr:rowOff>0</xdr:rowOff>
    </xdr:from>
    <xdr:to xmlns:xdr="http://schemas.openxmlformats.org/drawingml/2006/spreadsheetDrawing">
      <xdr:col>23</xdr:col>
      <xdr:colOff>237490</xdr:colOff>
      <xdr:row>2</xdr:row>
      <xdr:rowOff>85090</xdr:rowOff>
    </xdr:to>
    <xdr:pic macro=""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5580" y="0"/>
          <a:ext cx="1737360" cy="5803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 xmlns:xdr="http://schemas.openxmlformats.org/drawingml/2006/spreadsheetDrawing">
      <xdr:col>0</xdr:col>
      <xdr:colOff>146050</xdr:colOff>
      <xdr:row>0</xdr:row>
      <xdr:rowOff>69850</xdr:rowOff>
    </xdr:from>
    <xdr:to xmlns:xdr="http://schemas.openxmlformats.org/drawingml/2006/spreadsheetDrawing">
      <xdr:col>1</xdr:col>
      <xdr:colOff>641350</xdr:colOff>
      <xdr:row>3</xdr:row>
      <xdr:rowOff>15875</xdr:rowOff>
    </xdr:to>
    <xdr:sp macro="" textlink="">
      <xdr:nvSpPr>
        <xdr:cNvPr id="3" name="楕円 2"/>
        <xdr:cNvSpPr/>
      </xdr:nvSpPr>
      <xdr:spPr>
        <a:xfrm>
          <a:off x="146050" y="69850"/>
          <a:ext cx="809625" cy="803275"/>
        </a:xfrm>
        <a:prstGeom prst="ellipse">
          <a:avLst/>
        </a:prstGeom>
        <a:noFill/>
        <a:ln w="25400" cap="flat" cmpd="sng" algn="ctr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/>
        <a:lstStyle/>
        <a:p>
          <a:pPr algn="ctr"/>
          <a:r>
            <a:rPr kumimoji="1" lang="ja-JP" altLang="en-US" sz="3600">
              <a:solidFill>
                <a:schemeClr val="tx1"/>
              </a:solidFill>
            </a:rPr>
            <a:t>肺</a:t>
          </a:r>
          <a:endParaRPr kumimoji="1" lang="ja-JP" altLang="en-US" sz="3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12</xdr:col>
      <xdr:colOff>0</xdr:colOff>
      <xdr:row>0</xdr:row>
      <xdr:rowOff>81915</xdr:rowOff>
    </xdr:from>
    <xdr:to xmlns:xdr="http://schemas.openxmlformats.org/drawingml/2006/spreadsheetDrawing">
      <xdr:col>13</xdr:col>
      <xdr:colOff>123825</xdr:colOff>
      <xdr:row>3</xdr:row>
      <xdr:rowOff>22225</xdr:rowOff>
    </xdr:to>
    <xdr:sp macro="" textlink="">
      <xdr:nvSpPr>
        <xdr:cNvPr id="4" name="楕円 3"/>
        <xdr:cNvSpPr/>
      </xdr:nvSpPr>
      <xdr:spPr>
        <a:xfrm>
          <a:off x="6915150" y="81915"/>
          <a:ext cx="809625" cy="797560"/>
        </a:xfrm>
        <a:prstGeom prst="ellipse">
          <a:avLst/>
        </a:prstGeom>
        <a:noFill/>
        <a:ln w="25400" cap="flat" cmpd="sng" algn="ctr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/>
        <a:lstStyle/>
        <a:p>
          <a:pPr algn="ctr"/>
          <a:r>
            <a:rPr kumimoji="1" lang="ja-JP" altLang="en-US" sz="3600">
              <a:solidFill>
                <a:schemeClr val="tx1"/>
              </a:solidFill>
            </a:rPr>
            <a:t>肺</a:t>
          </a:r>
          <a:endParaRPr kumimoji="1" lang="ja-JP" altLang="en-US" sz="3600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20</xdr:col>
      <xdr:colOff>290830</xdr:colOff>
      <xdr:row>0</xdr:row>
      <xdr:rowOff>0</xdr:rowOff>
    </xdr:from>
    <xdr:to xmlns:xdr="http://schemas.openxmlformats.org/drawingml/2006/spreadsheetDrawing">
      <xdr:col>23</xdr:col>
      <xdr:colOff>237490</xdr:colOff>
      <xdr:row>2</xdr:row>
      <xdr:rowOff>85090</xdr:rowOff>
    </xdr:to>
    <xdr:pic macro=""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5580" y="0"/>
          <a:ext cx="1737360" cy="5803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 xmlns:xdr="http://schemas.openxmlformats.org/drawingml/2006/spreadsheetDrawing">
      <xdr:col>0</xdr:col>
      <xdr:colOff>104140</xdr:colOff>
      <xdr:row>0</xdr:row>
      <xdr:rowOff>60960</xdr:rowOff>
    </xdr:from>
    <xdr:to xmlns:xdr="http://schemas.openxmlformats.org/drawingml/2006/spreadsheetDrawing">
      <xdr:col>1</xdr:col>
      <xdr:colOff>600710</xdr:colOff>
      <xdr:row>2</xdr:row>
      <xdr:rowOff>360680</xdr:rowOff>
    </xdr:to>
    <xdr:sp macro="" textlink="">
      <xdr:nvSpPr>
        <xdr:cNvPr id="3" name="楕円 2"/>
        <xdr:cNvSpPr/>
      </xdr:nvSpPr>
      <xdr:spPr>
        <a:xfrm>
          <a:off x="104140" y="60960"/>
          <a:ext cx="810895" cy="795020"/>
        </a:xfrm>
        <a:prstGeom prst="ellipse">
          <a:avLst/>
        </a:prstGeom>
        <a:noFill/>
        <a:ln w="25400" cap="flat" cmpd="sng" algn="ctr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/>
        <a:lstStyle/>
        <a:p>
          <a:pPr algn="ctr"/>
          <a:r>
            <a:rPr kumimoji="1" lang="ja-JP" altLang="en-US" sz="3600">
              <a:solidFill>
                <a:schemeClr val="tx1"/>
              </a:solidFill>
            </a:rPr>
            <a:t>大</a:t>
          </a:r>
          <a:endParaRPr kumimoji="1" lang="ja-JP" altLang="en-US" sz="3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11</xdr:col>
      <xdr:colOff>201295</xdr:colOff>
      <xdr:row>0</xdr:row>
      <xdr:rowOff>133350</xdr:rowOff>
    </xdr:from>
    <xdr:to xmlns:xdr="http://schemas.openxmlformats.org/drawingml/2006/spreadsheetDrawing">
      <xdr:col>13</xdr:col>
      <xdr:colOff>50165</xdr:colOff>
      <xdr:row>3</xdr:row>
      <xdr:rowOff>67310</xdr:rowOff>
    </xdr:to>
    <xdr:sp macro="" textlink="">
      <xdr:nvSpPr>
        <xdr:cNvPr id="4" name="楕円 3"/>
        <xdr:cNvSpPr/>
      </xdr:nvSpPr>
      <xdr:spPr>
        <a:xfrm>
          <a:off x="6840220" y="133350"/>
          <a:ext cx="810895" cy="791210"/>
        </a:xfrm>
        <a:prstGeom prst="ellipse">
          <a:avLst/>
        </a:prstGeom>
        <a:noFill/>
        <a:ln w="25400" cap="flat" cmpd="sng" algn="ctr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/>
        <a:lstStyle/>
        <a:p>
          <a:pPr algn="ctr"/>
          <a:r>
            <a:rPr kumimoji="1" lang="ja-JP" altLang="en-US" sz="3600">
              <a:solidFill>
                <a:schemeClr val="tx1"/>
              </a:solidFill>
            </a:rPr>
            <a:t>大</a:t>
          </a:r>
          <a:endParaRPr kumimoji="1" lang="ja-JP" altLang="en-US" sz="3600">
            <a:solidFill>
              <a:schemeClr val="tx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20</xdr:col>
      <xdr:colOff>142875</xdr:colOff>
      <xdr:row>0</xdr:row>
      <xdr:rowOff>40005</xdr:rowOff>
    </xdr:from>
    <xdr:to xmlns:xdr="http://schemas.openxmlformats.org/drawingml/2006/spreadsheetDrawing">
      <xdr:col>24</xdr:col>
      <xdr:colOff>31750</xdr:colOff>
      <xdr:row>1</xdr:row>
      <xdr:rowOff>342265</xdr:rowOff>
    </xdr:to>
    <xdr:pic macro=""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49100" y="40005"/>
          <a:ext cx="1612900" cy="5403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 xmlns:xdr="http://schemas.openxmlformats.org/drawingml/2006/spreadsheetDrawing">
      <xdr:col>0</xdr:col>
      <xdr:colOff>93980</xdr:colOff>
      <xdr:row>0</xdr:row>
      <xdr:rowOff>61595</xdr:rowOff>
    </xdr:from>
    <xdr:to xmlns:xdr="http://schemas.openxmlformats.org/drawingml/2006/spreadsheetDrawing">
      <xdr:col>2</xdr:col>
      <xdr:colOff>9525</xdr:colOff>
      <xdr:row>2</xdr:row>
      <xdr:rowOff>278130</xdr:rowOff>
    </xdr:to>
    <xdr:sp macro="" textlink="">
      <xdr:nvSpPr>
        <xdr:cNvPr id="3" name="楕円 2"/>
        <xdr:cNvSpPr/>
      </xdr:nvSpPr>
      <xdr:spPr>
        <a:xfrm>
          <a:off x="93980" y="61595"/>
          <a:ext cx="810895" cy="816610"/>
        </a:xfrm>
        <a:prstGeom prst="ellipse">
          <a:avLst/>
        </a:prstGeom>
        <a:noFill/>
        <a:ln w="25400" cap="flat" cmpd="sng" algn="ctr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/>
        <a:lstStyle/>
        <a:p>
          <a:pPr algn="ctr"/>
          <a:r>
            <a:rPr kumimoji="1" lang="ja-JP" altLang="en-US" sz="3600">
              <a:solidFill>
                <a:schemeClr val="tx1"/>
              </a:solidFill>
            </a:rPr>
            <a:t>子</a:t>
          </a:r>
          <a:endParaRPr kumimoji="1" lang="ja-JP" altLang="en-US" sz="3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12</xdr:col>
      <xdr:colOff>0</xdr:colOff>
      <xdr:row>0</xdr:row>
      <xdr:rowOff>102870</xdr:rowOff>
    </xdr:from>
    <xdr:to xmlns:xdr="http://schemas.openxmlformats.org/drawingml/2006/spreadsheetDrawing">
      <xdr:col>12</xdr:col>
      <xdr:colOff>810260</xdr:colOff>
      <xdr:row>2</xdr:row>
      <xdr:rowOff>316230</xdr:rowOff>
    </xdr:to>
    <xdr:sp macro="" textlink="">
      <xdr:nvSpPr>
        <xdr:cNvPr id="4" name="楕円 3"/>
        <xdr:cNvSpPr/>
      </xdr:nvSpPr>
      <xdr:spPr>
        <a:xfrm>
          <a:off x="6934200" y="102870"/>
          <a:ext cx="810260" cy="813435"/>
        </a:xfrm>
        <a:prstGeom prst="ellipse">
          <a:avLst/>
        </a:prstGeom>
        <a:noFill/>
        <a:ln w="25400" cap="flat" cmpd="sng" algn="ctr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/>
        <a:lstStyle/>
        <a:p>
          <a:pPr algn="ctr"/>
          <a:r>
            <a:rPr kumimoji="1" lang="ja-JP" altLang="en-US" sz="3600">
              <a:solidFill>
                <a:schemeClr val="tx1"/>
              </a:solidFill>
            </a:rPr>
            <a:t>子</a:t>
          </a:r>
          <a:endParaRPr kumimoji="1" lang="ja-JP" altLang="en-US" sz="3600">
            <a:solidFill>
              <a:schemeClr val="tx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21</xdr:col>
      <xdr:colOff>290830</xdr:colOff>
      <xdr:row>0</xdr:row>
      <xdr:rowOff>0</xdr:rowOff>
    </xdr:from>
    <xdr:to xmlns:xdr="http://schemas.openxmlformats.org/drawingml/2006/spreadsheetDrawing">
      <xdr:col>25</xdr:col>
      <xdr:colOff>93345</xdr:colOff>
      <xdr:row>2</xdr:row>
      <xdr:rowOff>85090</xdr:rowOff>
    </xdr:to>
    <xdr:pic macro=""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49380" y="0"/>
          <a:ext cx="1736090" cy="5803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 xmlns:xdr="http://schemas.openxmlformats.org/drawingml/2006/spreadsheetDrawing">
      <xdr:col>0</xdr:col>
      <xdr:colOff>146685</xdr:colOff>
      <xdr:row>0</xdr:row>
      <xdr:rowOff>81280</xdr:rowOff>
    </xdr:from>
    <xdr:to xmlns:xdr="http://schemas.openxmlformats.org/drawingml/2006/spreadsheetDrawing">
      <xdr:col>1</xdr:col>
      <xdr:colOff>642620</xdr:colOff>
      <xdr:row>3</xdr:row>
      <xdr:rowOff>17145</xdr:rowOff>
    </xdr:to>
    <xdr:sp macro="" textlink="">
      <xdr:nvSpPr>
        <xdr:cNvPr id="3" name="楕円 2"/>
        <xdr:cNvSpPr/>
      </xdr:nvSpPr>
      <xdr:spPr>
        <a:xfrm>
          <a:off x="146685" y="81280"/>
          <a:ext cx="810260" cy="793115"/>
        </a:xfrm>
        <a:prstGeom prst="ellipse">
          <a:avLst/>
        </a:prstGeom>
        <a:noFill/>
        <a:ln w="25400" cap="flat" cmpd="sng" algn="ctr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/>
        <a:lstStyle/>
        <a:p>
          <a:pPr algn="ctr"/>
          <a:r>
            <a:rPr kumimoji="1" lang="ja-JP" altLang="en-US" sz="3600">
              <a:solidFill>
                <a:schemeClr val="tx1"/>
              </a:solidFill>
            </a:rPr>
            <a:t>乳</a:t>
          </a:r>
          <a:endParaRPr kumimoji="1" lang="ja-JP" altLang="en-US" sz="3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11</xdr:col>
      <xdr:colOff>207645</xdr:colOff>
      <xdr:row>0</xdr:row>
      <xdr:rowOff>125095</xdr:rowOff>
    </xdr:from>
    <xdr:to xmlns:xdr="http://schemas.openxmlformats.org/drawingml/2006/spreadsheetDrawing">
      <xdr:col>14</xdr:col>
      <xdr:colOff>217805</xdr:colOff>
      <xdr:row>3</xdr:row>
      <xdr:rowOff>63500</xdr:rowOff>
    </xdr:to>
    <xdr:sp macro="" textlink="">
      <xdr:nvSpPr>
        <xdr:cNvPr id="4" name="楕円 3"/>
        <xdr:cNvSpPr/>
      </xdr:nvSpPr>
      <xdr:spPr>
        <a:xfrm>
          <a:off x="6846570" y="125095"/>
          <a:ext cx="810260" cy="795655"/>
        </a:xfrm>
        <a:prstGeom prst="ellipse">
          <a:avLst/>
        </a:prstGeom>
        <a:noFill/>
        <a:ln w="25400" cap="flat" cmpd="sng" algn="ctr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/>
        <a:lstStyle/>
        <a:p>
          <a:pPr algn="ctr"/>
          <a:r>
            <a:rPr kumimoji="1" lang="ja-JP" altLang="en-US" sz="3600">
              <a:solidFill>
                <a:schemeClr val="tx1"/>
              </a:solidFill>
            </a:rPr>
            <a:t>乳</a:t>
          </a:r>
          <a:endParaRPr kumimoji="1" lang="ja-JP" altLang="en-US" sz="3600">
            <a:solidFill>
              <a:schemeClr val="tx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20</xdr:col>
      <xdr:colOff>236855</xdr:colOff>
      <xdr:row>0</xdr:row>
      <xdr:rowOff>31750</xdr:rowOff>
    </xdr:from>
    <xdr:to xmlns:xdr="http://schemas.openxmlformats.org/drawingml/2006/spreadsheetDrawing">
      <xdr:col>23</xdr:col>
      <xdr:colOff>153670</xdr:colOff>
      <xdr:row>2</xdr:row>
      <xdr:rowOff>118110</xdr:rowOff>
    </xdr:to>
    <xdr:pic macro=""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09680" y="31750"/>
          <a:ext cx="1736090" cy="5816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 xmlns:xdr="http://schemas.openxmlformats.org/drawingml/2006/spreadsheetDrawing">
      <xdr:col>0</xdr:col>
      <xdr:colOff>125095</xdr:colOff>
      <xdr:row>0</xdr:row>
      <xdr:rowOff>102870</xdr:rowOff>
    </xdr:from>
    <xdr:to xmlns:xdr="http://schemas.openxmlformats.org/drawingml/2006/spreadsheetDrawing">
      <xdr:col>1</xdr:col>
      <xdr:colOff>621665</xdr:colOff>
      <xdr:row>3</xdr:row>
      <xdr:rowOff>36195</xdr:rowOff>
    </xdr:to>
    <xdr:sp macro="" textlink="">
      <xdr:nvSpPr>
        <xdr:cNvPr id="3" name="楕円 2"/>
        <xdr:cNvSpPr/>
      </xdr:nvSpPr>
      <xdr:spPr>
        <a:xfrm>
          <a:off x="125095" y="102870"/>
          <a:ext cx="810895" cy="790575"/>
        </a:xfrm>
        <a:prstGeom prst="ellipse">
          <a:avLst/>
        </a:prstGeom>
        <a:noFill/>
        <a:ln w="25400" cap="flat" cmpd="sng" algn="ctr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/>
        <a:lstStyle/>
        <a:p>
          <a:pPr algn="ctr"/>
          <a:r>
            <a:rPr kumimoji="1" lang="ja-JP" altLang="en-US" sz="3600">
              <a:solidFill>
                <a:schemeClr val="tx1"/>
              </a:solidFill>
            </a:rPr>
            <a:t>米</a:t>
          </a:r>
          <a:endParaRPr kumimoji="1" lang="ja-JP" altLang="en-US" sz="3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11</xdr:col>
      <xdr:colOff>190500</xdr:colOff>
      <xdr:row>0</xdr:row>
      <xdr:rowOff>93345</xdr:rowOff>
    </xdr:from>
    <xdr:to xmlns:xdr="http://schemas.openxmlformats.org/drawingml/2006/spreadsheetDrawing">
      <xdr:col>13</xdr:col>
      <xdr:colOff>39370</xdr:colOff>
      <xdr:row>3</xdr:row>
      <xdr:rowOff>20955</xdr:rowOff>
    </xdr:to>
    <xdr:sp macro="" textlink="">
      <xdr:nvSpPr>
        <xdr:cNvPr id="4" name="楕円 3"/>
        <xdr:cNvSpPr/>
      </xdr:nvSpPr>
      <xdr:spPr>
        <a:xfrm>
          <a:off x="6829425" y="93345"/>
          <a:ext cx="810895" cy="784860"/>
        </a:xfrm>
        <a:prstGeom prst="ellipse">
          <a:avLst/>
        </a:prstGeom>
        <a:noFill/>
        <a:ln w="25400" cap="flat" cmpd="sng" algn="ctr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/>
        <a:lstStyle/>
        <a:p>
          <a:pPr algn="ctr"/>
          <a:r>
            <a:rPr kumimoji="1" lang="ja-JP" altLang="en-US" sz="3600">
              <a:solidFill>
                <a:schemeClr val="tx1"/>
              </a:solidFill>
            </a:rPr>
            <a:t>米</a:t>
          </a:r>
          <a:endParaRPr kumimoji="1" lang="ja-JP" altLang="en-US" sz="3600">
            <a:solidFill>
              <a:schemeClr val="tx1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21</xdr:col>
      <xdr:colOff>151765</xdr:colOff>
      <xdr:row>0</xdr:row>
      <xdr:rowOff>45085</xdr:rowOff>
    </xdr:from>
    <xdr:to xmlns:xdr="http://schemas.openxmlformats.org/drawingml/2006/spreadsheetDrawing">
      <xdr:col>26</xdr:col>
      <xdr:colOff>362585</xdr:colOff>
      <xdr:row>1</xdr:row>
      <xdr:rowOff>384175</xdr:rowOff>
    </xdr:to>
    <xdr:pic macro=""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67440" y="45085"/>
          <a:ext cx="1734820" cy="57721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 xmlns:xdr="http://schemas.openxmlformats.org/drawingml/2006/spreadsheetDrawing">
      <xdr:col>0</xdr:col>
      <xdr:colOff>100965</xdr:colOff>
      <xdr:row>0</xdr:row>
      <xdr:rowOff>40005</xdr:rowOff>
    </xdr:from>
    <xdr:to xmlns:xdr="http://schemas.openxmlformats.org/drawingml/2006/spreadsheetDrawing">
      <xdr:col>1</xdr:col>
      <xdr:colOff>598170</xdr:colOff>
      <xdr:row>2</xdr:row>
      <xdr:rowOff>170180</xdr:rowOff>
    </xdr:to>
    <xdr:sp macro="" textlink="">
      <xdr:nvSpPr>
        <xdr:cNvPr id="3" name="楕円 2"/>
        <xdr:cNvSpPr/>
      </xdr:nvSpPr>
      <xdr:spPr>
        <a:xfrm>
          <a:off x="100965" y="40005"/>
          <a:ext cx="811530" cy="835025"/>
        </a:xfrm>
        <a:prstGeom prst="ellipse">
          <a:avLst/>
        </a:prstGeom>
        <a:noFill/>
        <a:ln w="25400" cap="flat" cmpd="sng" algn="ctr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/>
        <a:lstStyle/>
        <a:p>
          <a:pPr algn="ctr"/>
          <a:r>
            <a:rPr kumimoji="1" lang="ja-JP" altLang="en-US" sz="3600">
              <a:solidFill>
                <a:schemeClr val="tx1"/>
              </a:solidFill>
            </a:rPr>
            <a:t>肝</a:t>
          </a:r>
          <a:endParaRPr kumimoji="1" lang="ja-JP" altLang="en-US" sz="36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12</xdr:col>
      <xdr:colOff>77470</xdr:colOff>
      <xdr:row>0</xdr:row>
      <xdr:rowOff>81280</xdr:rowOff>
    </xdr:from>
    <xdr:to xmlns:xdr="http://schemas.openxmlformats.org/drawingml/2006/spreadsheetDrawing">
      <xdr:col>13</xdr:col>
      <xdr:colOff>483870</xdr:colOff>
      <xdr:row>2</xdr:row>
      <xdr:rowOff>219710</xdr:rowOff>
    </xdr:to>
    <xdr:sp macro="" textlink="">
      <xdr:nvSpPr>
        <xdr:cNvPr id="4" name="楕円 3"/>
        <xdr:cNvSpPr/>
      </xdr:nvSpPr>
      <xdr:spPr>
        <a:xfrm>
          <a:off x="6897370" y="81280"/>
          <a:ext cx="806450" cy="843280"/>
        </a:xfrm>
        <a:prstGeom prst="ellipse">
          <a:avLst/>
        </a:prstGeom>
        <a:noFill/>
        <a:ln w="25400" cap="flat" cmpd="sng" algn="ctr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/>
        <a:lstStyle/>
        <a:p>
          <a:pPr algn="ctr"/>
          <a:r>
            <a:rPr kumimoji="1" lang="ja-JP" altLang="en-US" sz="3600">
              <a:solidFill>
                <a:schemeClr val="tx1"/>
              </a:solidFill>
            </a:rPr>
            <a:t>肝</a:t>
          </a:r>
          <a:endParaRPr kumimoji="1" lang="ja-JP" altLang="en-US" sz="36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solidFill>
          <a:schemeClr val="accent1"/>
        </a:solidFill>
        <a:ln w="25400" cap="flat" cmpd="sng">
          <a:solidFill>
            <a:schemeClr val="accent1">
              <a:shade val="50000"/>
            </a:schemeClr>
          </a:solidFill>
          <a:prstDash val="solid"/>
          <a:round/>
          <a:headEnd/>
          <a:tailEnd/>
        </a:ln>
      </a:spPr>
      <a:bodyPr vertOverflow="overflow" horzOverflow="overflow"/>
      <a:lstStyle/>
      <a:style>
        <a:lnRef idx="2">
          <a:srgbClr val="000000"/>
        </a:lnRef>
        <a:fillRef idx="1">
          <a:srgbClr val="000000"/>
        </a:fillRef>
        <a:effectRef idx="0">
          <a:schemeClr val="accent1"/>
        </a:effectRef>
        <a:fontRef idx="minor"/>
      </a:style>
    </a:sp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5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6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drawing" Target="../drawings/drawing7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drawing" Target="../drawings/drawing8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T31"/>
  <sheetViews>
    <sheetView view="pageBreakPreview" topLeftCell="A19" zoomScale="90" zoomScaleSheetLayoutView="90" workbookViewId="0">
      <selection activeCell="H23" sqref="H23"/>
    </sheetView>
  </sheetViews>
  <sheetFormatPr defaultRowHeight="13.5"/>
  <cols>
    <col min="1" max="1" width="4.125" customWidth="1"/>
    <col min="4" max="4" width="5.75" customWidth="1"/>
    <col min="5" max="5" width="3.5" customWidth="1"/>
    <col min="6" max="6" width="11.5" customWidth="1"/>
    <col min="7" max="7" width="7.875" customWidth="1"/>
    <col min="8" max="8" width="6.5" customWidth="1"/>
    <col min="9" max="9" width="7.125" customWidth="1"/>
  </cols>
  <sheetData>
    <row r="1" spans="1:20" ht="18.75">
      <c r="B1" s="5"/>
      <c r="C1" s="5"/>
      <c r="D1" s="5"/>
      <c r="E1" s="5"/>
      <c r="F1" s="5"/>
      <c r="G1" s="5"/>
      <c r="H1" s="5"/>
      <c r="I1" s="5"/>
      <c r="J1" s="5"/>
      <c r="K1" s="31"/>
    </row>
    <row r="2" spans="1:20" ht="20.25">
      <c r="B2" s="6"/>
      <c r="C2" s="5"/>
      <c r="D2" s="5"/>
      <c r="E2" s="5"/>
      <c r="F2" s="5"/>
      <c r="G2" s="5"/>
      <c r="H2" s="5"/>
      <c r="I2" s="5"/>
      <c r="J2" s="5"/>
      <c r="K2" s="5"/>
    </row>
    <row r="3" spans="1:20" ht="18.75">
      <c r="D3" s="5"/>
      <c r="E3" s="5"/>
      <c r="F3" s="5"/>
      <c r="G3" s="5"/>
      <c r="H3" s="5"/>
      <c r="I3" s="5"/>
      <c r="J3" s="5"/>
      <c r="K3" s="5"/>
    </row>
    <row r="4" spans="1:20" ht="20.25">
      <c r="B4" s="6"/>
      <c r="C4" s="5"/>
      <c r="D4" s="5"/>
      <c r="E4" s="5"/>
      <c r="F4" s="5"/>
      <c r="G4" s="5"/>
      <c r="H4" s="5"/>
      <c r="I4" s="5"/>
      <c r="J4" s="5"/>
      <c r="K4" s="5"/>
    </row>
    <row r="5" spans="1:20" ht="18.75">
      <c r="B5" s="7"/>
      <c r="C5" s="7"/>
      <c r="D5" s="5"/>
      <c r="E5" s="5"/>
      <c r="F5" s="5"/>
      <c r="G5" s="5"/>
      <c r="H5" s="5"/>
      <c r="I5" s="5"/>
      <c r="J5" s="5"/>
      <c r="K5" s="5"/>
    </row>
    <row r="6" spans="1:20" ht="18.75">
      <c r="B6" s="5"/>
      <c r="C6" s="5"/>
      <c r="D6" s="5"/>
      <c r="E6" s="5"/>
      <c r="F6" s="21"/>
      <c r="G6" s="24"/>
      <c r="H6" s="24"/>
      <c r="I6" s="24"/>
      <c r="J6" s="24"/>
      <c r="K6" s="24"/>
    </row>
    <row r="7" spans="1:20" s="1" customFormat="1" ht="27.75" customHeight="1">
      <c r="A7" s="2" t="s">
        <v>99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 spans="1:20" ht="27.75" customHeight="1">
      <c r="B8" s="5"/>
      <c r="C8" s="5"/>
      <c r="D8" s="5"/>
      <c r="E8" s="5"/>
      <c r="F8" s="17"/>
      <c r="G8" s="24"/>
      <c r="H8" s="24"/>
      <c r="I8" s="24"/>
      <c r="J8" s="24"/>
      <c r="K8" s="24"/>
      <c r="L8" s="35"/>
    </row>
    <row r="9" spans="1:20" ht="25.5" customHeight="1">
      <c r="A9" s="3" t="s">
        <v>100</v>
      </c>
      <c r="B9" s="8"/>
      <c r="C9" s="8"/>
      <c r="D9" s="8"/>
      <c r="E9" s="8"/>
      <c r="F9" s="8"/>
      <c r="G9" s="8"/>
      <c r="H9" s="8"/>
      <c r="I9" s="8"/>
      <c r="J9" s="8"/>
      <c r="K9" s="32"/>
    </row>
    <row r="10" spans="1:20" ht="25.5" customHeight="1">
      <c r="A10" s="4"/>
      <c r="B10" s="9"/>
      <c r="C10" s="9"/>
      <c r="D10" s="9"/>
      <c r="E10" s="9"/>
      <c r="F10" s="9"/>
      <c r="G10" s="9"/>
      <c r="H10" s="9"/>
      <c r="I10" s="9"/>
      <c r="J10" s="9"/>
      <c r="K10" s="33"/>
    </row>
    <row r="11" spans="1:20" ht="20.25">
      <c r="B11" s="6"/>
      <c r="C11" s="5"/>
      <c r="D11" s="5"/>
      <c r="E11" s="5"/>
      <c r="F11" s="5"/>
      <c r="G11" s="5"/>
      <c r="H11" s="5"/>
      <c r="I11" s="5"/>
      <c r="J11" s="5"/>
      <c r="K11" s="5"/>
    </row>
    <row r="12" spans="1:20" ht="20.25">
      <c r="B12" s="10"/>
      <c r="C12" s="12"/>
      <c r="D12" s="12"/>
      <c r="E12" s="12"/>
      <c r="F12" s="12"/>
      <c r="G12" s="12"/>
      <c r="H12" s="12"/>
      <c r="I12" s="12"/>
      <c r="J12" s="12"/>
      <c r="K12" s="12"/>
    </row>
    <row r="13" spans="1:20" ht="26.25" customHeight="1">
      <c r="B13" s="10"/>
      <c r="C13" s="12"/>
      <c r="D13" s="12"/>
      <c r="E13" s="12"/>
      <c r="F13" s="12"/>
      <c r="G13" s="12"/>
      <c r="H13" s="12"/>
      <c r="I13" s="12"/>
      <c r="J13" s="12"/>
      <c r="K13" s="12"/>
    </row>
    <row r="14" spans="1:20" ht="38.25" customHeight="1">
      <c r="B14" s="11" t="s">
        <v>108</v>
      </c>
      <c r="C14" s="13" t="s">
        <v>101</v>
      </c>
      <c r="D14" s="13"/>
      <c r="E14" s="13"/>
      <c r="F14" s="13"/>
      <c r="G14" s="13"/>
      <c r="H14" s="26"/>
      <c r="I14" s="28" t="s">
        <v>102</v>
      </c>
      <c r="K14" s="12"/>
    </row>
    <row r="15" spans="1:20" ht="38.25" customHeight="1">
      <c r="B15" s="10"/>
      <c r="D15" s="18"/>
      <c r="E15" s="18"/>
      <c r="F15" s="18"/>
      <c r="G15" s="18"/>
      <c r="H15" s="18"/>
      <c r="I15" s="18"/>
      <c r="J15" s="18"/>
      <c r="K15" s="12"/>
      <c r="T15" s="36"/>
    </row>
    <row r="16" spans="1:20" ht="35.25" customHeight="1">
      <c r="B16" s="11" t="s">
        <v>108</v>
      </c>
      <c r="C16" s="13" t="s">
        <v>103</v>
      </c>
      <c r="D16" s="13"/>
      <c r="E16" s="13"/>
      <c r="F16" s="13"/>
      <c r="G16" s="5"/>
      <c r="H16" s="5"/>
      <c r="I16" s="5"/>
      <c r="J16" s="5"/>
      <c r="K16" s="5"/>
      <c r="T16" s="36"/>
    </row>
    <row r="17" spans="2:11" ht="35.25" customHeight="1">
      <c r="B17" s="11" t="s">
        <v>108</v>
      </c>
      <c r="C17" s="13" t="s">
        <v>48</v>
      </c>
      <c r="D17" s="13"/>
      <c r="E17" s="13"/>
      <c r="F17" s="13"/>
      <c r="G17" s="5"/>
      <c r="H17" s="5"/>
      <c r="I17" s="5"/>
      <c r="J17" s="5"/>
      <c r="K17" s="5"/>
    </row>
    <row r="18" spans="2:11" ht="35.25" customHeight="1">
      <c r="B18" s="11" t="s">
        <v>108</v>
      </c>
      <c r="C18" s="13" t="s">
        <v>0</v>
      </c>
      <c r="D18" s="13"/>
      <c r="E18" s="13"/>
      <c r="F18" s="13"/>
      <c r="G18" s="5"/>
      <c r="H18" s="5"/>
      <c r="I18" s="5"/>
      <c r="J18" s="5"/>
      <c r="K18" s="5"/>
    </row>
    <row r="19" spans="2:11" ht="35.25" customHeight="1">
      <c r="B19" s="11" t="s">
        <v>108</v>
      </c>
      <c r="C19" s="13" t="s">
        <v>53</v>
      </c>
      <c r="D19" s="13"/>
      <c r="E19" s="13"/>
      <c r="F19" s="13"/>
      <c r="G19" s="25" t="s">
        <v>107</v>
      </c>
      <c r="J19" s="29"/>
      <c r="K19" s="29"/>
    </row>
    <row r="20" spans="2:11" ht="35.25" customHeight="1">
      <c r="B20" s="11" t="s">
        <v>108</v>
      </c>
      <c r="C20" s="13" t="s">
        <v>104</v>
      </c>
      <c r="D20" s="13"/>
      <c r="E20" s="13"/>
      <c r="F20" s="13"/>
      <c r="J20" s="5"/>
      <c r="K20" s="5"/>
    </row>
    <row r="21" spans="2:11" ht="35.25" customHeight="1">
      <c r="B21" s="11" t="s">
        <v>108</v>
      </c>
      <c r="C21" s="13" t="s">
        <v>105</v>
      </c>
      <c r="D21" s="13"/>
      <c r="E21" s="13"/>
      <c r="F21" s="13"/>
      <c r="G21" s="14"/>
      <c r="H21" s="14"/>
      <c r="I21" s="14"/>
      <c r="J21" s="5"/>
      <c r="K21" s="5"/>
    </row>
    <row r="22" spans="2:11" ht="35.25" customHeight="1">
      <c r="B22" s="11" t="s">
        <v>108</v>
      </c>
      <c r="C22" s="13" t="s">
        <v>106</v>
      </c>
      <c r="D22" s="13"/>
      <c r="E22" s="13"/>
      <c r="F22" s="13"/>
      <c r="G22" s="14"/>
      <c r="H22" s="14"/>
      <c r="I22" s="14"/>
      <c r="J22" s="5"/>
      <c r="K22" s="5"/>
    </row>
    <row r="23" spans="2:11" ht="28.5" customHeight="1">
      <c r="B23" s="5"/>
      <c r="C23" s="13"/>
      <c r="D23" s="13"/>
      <c r="E23" s="13"/>
      <c r="F23" s="13"/>
      <c r="G23" s="14"/>
      <c r="J23" s="30"/>
      <c r="K23" s="14"/>
    </row>
    <row r="24" spans="2:11" ht="23.25">
      <c r="B24" s="5"/>
      <c r="C24" s="14"/>
      <c r="D24" s="14"/>
      <c r="E24" s="14"/>
      <c r="F24" s="22"/>
      <c r="G24" s="14"/>
      <c r="H24" s="27"/>
      <c r="I24" s="14"/>
      <c r="J24" s="5"/>
      <c r="K24" s="5"/>
    </row>
    <row r="25" spans="2:11" ht="30" customHeight="1">
      <c r="B25" s="5"/>
      <c r="C25" s="15"/>
      <c r="D25" s="14"/>
      <c r="E25" s="14"/>
      <c r="F25" s="14"/>
      <c r="G25" s="14"/>
      <c r="J25" s="30"/>
      <c r="K25" s="34"/>
    </row>
    <row r="26" spans="2:11" ht="28.5" customHeight="1">
      <c r="B26" s="6"/>
      <c r="C26" s="16" t="s">
        <v>139</v>
      </c>
      <c r="D26" s="19"/>
      <c r="E26" s="19"/>
      <c r="F26" s="23"/>
      <c r="G26" s="23"/>
      <c r="H26" s="23"/>
      <c r="I26" s="23"/>
      <c r="J26" s="23"/>
      <c r="K26" s="14"/>
    </row>
    <row r="27" spans="2:11" ht="21">
      <c r="B27" s="6"/>
      <c r="C27" s="17"/>
      <c r="D27" s="5"/>
      <c r="E27" s="5"/>
      <c r="F27" s="5"/>
      <c r="G27" s="5"/>
      <c r="H27" s="5"/>
      <c r="I27" s="5"/>
      <c r="J27" s="5"/>
      <c r="K27" s="5"/>
    </row>
    <row r="29" spans="2:11" ht="17.25">
      <c r="D29" s="20" t="s">
        <v>109</v>
      </c>
    </row>
    <row r="30" spans="2:11" ht="17.25">
      <c r="D30" s="20"/>
    </row>
    <row r="31" spans="2:11" ht="17.25">
      <c r="D31" s="20"/>
    </row>
  </sheetData>
  <sheetProtection password="C540" sheet="1" objects="1" scenarios="1"/>
  <mergeCells count="17">
    <mergeCell ref="B5:C5"/>
    <mergeCell ref="G6:K6"/>
    <mergeCell ref="A7:K7"/>
    <mergeCell ref="G8:K8"/>
    <mergeCell ref="C14:G14"/>
    <mergeCell ref="D15:J15"/>
    <mergeCell ref="C16:F16"/>
    <mergeCell ref="C17:F17"/>
    <mergeCell ref="C18:F18"/>
    <mergeCell ref="C19:F19"/>
    <mergeCell ref="C20:F20"/>
    <mergeCell ref="C21:F21"/>
    <mergeCell ref="C22:F22"/>
    <mergeCell ref="C23:F23"/>
    <mergeCell ref="C26:E26"/>
    <mergeCell ref="F26:J26"/>
    <mergeCell ref="A9:K10"/>
  </mergeCells>
  <phoneticPr fontId="1" type="Hiragana"/>
  <conditionalFormatting sqref="H14">
    <cfRule type="containsBlanks" dxfId="29" priority="1">
      <formula>LEN(TRIM(H14))=0</formula>
    </cfRule>
  </conditionalFormatting>
  <dataValidations count="1">
    <dataValidation type="list" allowBlank="1" showDropDown="0" showInputMessage="1" showErrorMessage="1" sqref="B16:B22 B14">
      <formula1>"☑,□"</formula1>
    </dataValidation>
  </dataValidations>
  <pageMargins left="0.7" right="0.7" top="0.75" bottom="0.75" header="0.3" footer="0.3"/>
  <pageSetup paperSize="9" fitToWidth="2" fitToHeight="1" orientation="portrait" usePrinterDefaults="1" r:id="rId1"/>
  <rowBreaks count="1" manualBreakCount="1">
    <brk id="27" min="1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Y37"/>
  <sheetViews>
    <sheetView view="pageBreakPreview" zoomScale="90" zoomScaleSheetLayoutView="90" workbookViewId="0">
      <selection activeCell="U10" sqref="U10"/>
    </sheetView>
  </sheetViews>
  <sheetFormatPr defaultRowHeight="13.5"/>
  <cols>
    <col min="1" max="1" width="4.125" customWidth="1"/>
    <col min="4" max="4" width="5.75" customWidth="1"/>
    <col min="5" max="5" width="3.5" customWidth="1"/>
    <col min="6" max="6" width="16.25" customWidth="1"/>
    <col min="7" max="7" width="7.875" customWidth="1"/>
    <col min="8" max="8" width="6.5" customWidth="1"/>
    <col min="9" max="9" width="7.125" customWidth="1"/>
    <col min="12" max="12" width="3.625" customWidth="1"/>
    <col min="14" max="14" width="12.25" customWidth="1"/>
    <col min="15" max="15" width="6.875" customWidth="1"/>
    <col min="16" max="16" width="6" customWidth="1"/>
    <col min="17" max="17" width="5.875" customWidth="1"/>
    <col min="18" max="20" width="6" customWidth="1"/>
    <col min="21" max="21" width="5.5" customWidth="1"/>
    <col min="23" max="23" width="9" customWidth="1"/>
    <col min="24" max="24" width="3.5" customWidth="1"/>
  </cols>
  <sheetData>
    <row r="1" spans="1:25" ht="18.75">
      <c r="B1" s="5"/>
      <c r="C1" s="5"/>
      <c r="D1" s="5"/>
      <c r="E1" s="5"/>
      <c r="F1" s="5"/>
      <c r="G1" s="5"/>
      <c r="H1" s="5"/>
      <c r="I1" s="5"/>
      <c r="J1" s="5"/>
      <c r="K1" s="31" t="s">
        <v>98</v>
      </c>
      <c r="L1" s="31"/>
      <c r="M1" s="51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2" spans="1:25" ht="20.25"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2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</row>
    <row r="3" spans="1:25" ht="28.5">
      <c r="D3" s="5"/>
      <c r="E3" s="5"/>
      <c r="F3" s="5"/>
      <c r="G3" s="5"/>
      <c r="H3" s="5"/>
      <c r="I3" s="5"/>
      <c r="J3" s="5"/>
      <c r="K3" s="5"/>
      <c r="L3" s="5"/>
      <c r="M3" s="20"/>
      <c r="N3" s="20"/>
      <c r="O3" s="68" t="s">
        <v>19</v>
      </c>
      <c r="P3" s="68"/>
      <c r="Q3" s="68"/>
      <c r="R3" s="68"/>
      <c r="S3" s="68"/>
      <c r="T3" s="68"/>
      <c r="U3" s="68"/>
      <c r="V3" s="20"/>
      <c r="W3" s="20"/>
      <c r="X3" s="20"/>
    </row>
    <row r="4" spans="1:25" ht="20.25">
      <c r="B4" s="6"/>
      <c r="C4" s="5"/>
      <c r="D4" s="5"/>
      <c r="E4" s="5"/>
      <c r="F4" s="5"/>
      <c r="G4" s="5"/>
      <c r="H4" s="5"/>
      <c r="I4" s="5"/>
      <c r="J4" s="5"/>
      <c r="K4" s="5"/>
      <c r="L4" s="5"/>
      <c r="M4" s="53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</row>
    <row r="5" spans="1:25" ht="18.75">
      <c r="B5" s="7" t="s">
        <v>1</v>
      </c>
      <c r="C5" s="7"/>
      <c r="D5" s="5"/>
      <c r="E5" s="5"/>
      <c r="F5" s="5"/>
      <c r="G5" s="5"/>
      <c r="H5" s="5"/>
      <c r="I5" s="5"/>
      <c r="J5" s="5"/>
      <c r="K5" s="5"/>
      <c r="L5" s="5"/>
      <c r="M5" s="53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</row>
    <row r="6" spans="1:25" ht="24.75">
      <c r="B6" s="5"/>
      <c r="C6" s="5"/>
      <c r="D6" s="5"/>
      <c r="E6" s="5"/>
      <c r="F6" s="42" t="s">
        <v>112</v>
      </c>
      <c r="G6" s="24"/>
      <c r="H6" s="24"/>
      <c r="I6" s="24"/>
      <c r="J6" s="24"/>
      <c r="K6" s="24"/>
      <c r="L6" s="46"/>
      <c r="M6" s="20"/>
      <c r="N6" s="63" t="s">
        <v>18</v>
      </c>
      <c r="O6" s="69">
        <f>U12</f>
        <v>0</v>
      </c>
      <c r="P6" s="69"/>
      <c r="Q6" s="69"/>
      <c r="R6" s="69"/>
      <c r="S6" s="69"/>
      <c r="T6" s="69"/>
      <c r="U6" s="89" t="s">
        <v>34</v>
      </c>
      <c r="V6" s="92"/>
      <c r="W6" s="20"/>
      <c r="X6" s="20"/>
    </row>
    <row r="7" spans="1:25" ht="27.75" customHeight="1">
      <c r="B7" s="5"/>
      <c r="C7" s="5"/>
      <c r="D7" s="5"/>
      <c r="E7" s="5"/>
      <c r="F7" s="42" t="s">
        <v>5</v>
      </c>
      <c r="G7" s="43"/>
      <c r="H7" s="43"/>
      <c r="I7" s="43"/>
      <c r="J7" s="43"/>
      <c r="K7" s="43"/>
      <c r="L7" s="47"/>
      <c r="M7" s="53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</row>
    <row r="8" spans="1:25" ht="27.75" customHeight="1">
      <c r="B8" s="5"/>
      <c r="C8" s="5"/>
      <c r="D8" s="5"/>
      <c r="E8" s="5"/>
      <c r="F8" s="42" t="s">
        <v>113</v>
      </c>
      <c r="G8" s="24"/>
      <c r="H8" s="24"/>
      <c r="I8" s="24"/>
      <c r="J8" s="24"/>
      <c r="K8" s="24"/>
      <c r="L8" s="48"/>
      <c r="M8" s="54" t="s">
        <v>62</v>
      </c>
      <c r="N8" s="54"/>
      <c r="O8" s="54"/>
      <c r="P8" s="54"/>
      <c r="Q8" s="77">
        <f>E16</f>
        <v>0</v>
      </c>
      <c r="R8" s="77"/>
      <c r="S8" s="85" t="s">
        <v>76</v>
      </c>
      <c r="T8" s="85"/>
      <c r="U8" s="85"/>
      <c r="V8" s="85"/>
      <c r="W8" s="85"/>
      <c r="X8" s="35"/>
      <c r="Y8" s="35"/>
    </row>
    <row r="9" spans="1:25" ht="20.25">
      <c r="B9" s="6"/>
      <c r="C9" s="5"/>
      <c r="D9" s="5"/>
      <c r="E9" s="5"/>
      <c r="F9" s="5"/>
      <c r="G9" s="5"/>
      <c r="H9" s="5"/>
      <c r="I9" s="5"/>
      <c r="J9" s="5"/>
      <c r="K9" s="5"/>
      <c r="L9" s="5"/>
      <c r="M9" s="53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</row>
    <row r="10" spans="1:25" ht="20.25">
      <c r="B10" s="6"/>
      <c r="C10" s="5"/>
      <c r="D10" s="5"/>
      <c r="E10" s="5"/>
      <c r="F10" s="5"/>
      <c r="G10" s="5"/>
      <c r="H10" s="5"/>
      <c r="I10" s="5"/>
      <c r="J10" s="5"/>
      <c r="K10" s="5"/>
      <c r="L10" s="5"/>
      <c r="M10" s="55" t="s">
        <v>12</v>
      </c>
      <c r="N10" s="55"/>
      <c r="O10" s="20"/>
      <c r="P10" s="20"/>
      <c r="Q10" s="20"/>
      <c r="R10" s="20"/>
      <c r="S10" s="20"/>
      <c r="T10" s="20"/>
      <c r="U10" s="20"/>
      <c r="V10" s="20"/>
      <c r="W10" s="20"/>
      <c r="X10" s="20"/>
    </row>
    <row r="11" spans="1:25" ht="20.25">
      <c r="B11" s="6"/>
      <c r="C11" s="5"/>
      <c r="D11" s="5"/>
      <c r="E11" s="5"/>
      <c r="F11" s="5"/>
      <c r="G11" s="5"/>
      <c r="H11" s="5"/>
      <c r="I11" s="5"/>
      <c r="J11" s="5"/>
      <c r="K11" s="5"/>
      <c r="L11" s="5"/>
      <c r="M11" s="56"/>
      <c r="N11" s="64"/>
      <c r="O11" s="64"/>
      <c r="P11" s="64"/>
      <c r="Q11" s="78"/>
      <c r="R11" s="78"/>
      <c r="S11" s="78"/>
      <c r="T11" s="78"/>
      <c r="U11" s="78"/>
      <c r="V11" s="78"/>
      <c r="W11" s="80"/>
      <c r="X11" s="20"/>
    </row>
    <row r="12" spans="1:25" ht="35.25" customHeight="1">
      <c r="A12" s="37" t="s">
        <v>73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49"/>
      <c r="M12" s="57" t="s">
        <v>77</v>
      </c>
      <c r="N12" s="65"/>
      <c r="O12" s="70" t="s">
        <v>29</v>
      </c>
      <c r="P12" s="71" t="s">
        <v>22</v>
      </c>
      <c r="Q12" s="79">
        <f>P15+R15+T15</f>
        <v>0</v>
      </c>
      <c r="R12" s="79"/>
      <c r="S12" s="86" t="s">
        <v>31</v>
      </c>
      <c r="T12" s="86" t="s">
        <v>32</v>
      </c>
      <c r="U12" s="90">
        <f>14290*Q12</f>
        <v>0</v>
      </c>
      <c r="V12" s="90"/>
      <c r="W12" s="93" t="s">
        <v>29</v>
      </c>
      <c r="X12" s="96"/>
    </row>
    <row r="13" spans="1:25" ht="20.25">
      <c r="B13" s="10"/>
      <c r="C13" s="12"/>
      <c r="D13" s="12"/>
      <c r="E13" s="12"/>
      <c r="F13" s="12"/>
      <c r="G13" s="12"/>
      <c r="H13" s="12"/>
      <c r="I13" s="12"/>
      <c r="J13" s="12"/>
      <c r="K13" s="12"/>
      <c r="L13" s="5"/>
      <c r="M13" s="58"/>
      <c r="N13" s="66"/>
      <c r="O13" s="66"/>
      <c r="P13" s="66"/>
      <c r="Q13" s="20"/>
      <c r="R13" s="20"/>
      <c r="S13" s="20"/>
      <c r="T13" s="20"/>
      <c r="U13" s="20"/>
      <c r="V13" s="20"/>
      <c r="W13" s="94"/>
      <c r="X13" s="20"/>
    </row>
    <row r="14" spans="1:25" ht="26.25" customHeight="1">
      <c r="B14" s="10"/>
      <c r="C14" s="12"/>
      <c r="D14" s="12"/>
      <c r="E14" s="12"/>
      <c r="F14" s="12"/>
      <c r="G14" s="12"/>
      <c r="H14" s="12"/>
      <c r="I14" s="12"/>
      <c r="J14" s="12"/>
      <c r="K14" s="12"/>
      <c r="L14" s="5"/>
      <c r="M14" s="59"/>
      <c r="N14" s="20"/>
      <c r="O14" s="20"/>
      <c r="P14" s="72" t="s">
        <v>78</v>
      </c>
      <c r="Q14" s="72"/>
      <c r="R14" s="72" t="s">
        <v>79</v>
      </c>
      <c r="S14" s="72"/>
      <c r="T14" s="88" t="s">
        <v>9</v>
      </c>
      <c r="U14" s="88"/>
      <c r="V14" s="20"/>
      <c r="W14" s="94"/>
      <c r="X14" s="20"/>
    </row>
    <row r="15" spans="1:25" ht="20.25">
      <c r="B15" s="10"/>
      <c r="C15" s="12"/>
      <c r="D15" s="12"/>
      <c r="E15" s="12"/>
      <c r="F15" s="12"/>
      <c r="G15" s="12"/>
      <c r="H15" s="12"/>
      <c r="I15" s="12"/>
      <c r="J15" s="12"/>
      <c r="K15" s="12"/>
      <c r="L15" s="5"/>
      <c r="M15" s="59"/>
      <c r="N15" s="20"/>
      <c r="O15" s="20"/>
      <c r="P15" s="73"/>
      <c r="Q15" s="80"/>
      <c r="R15" s="73"/>
      <c r="S15" s="80"/>
      <c r="T15" s="73"/>
      <c r="U15" s="91"/>
      <c r="V15" s="20"/>
      <c r="W15" s="94"/>
      <c r="X15" s="20"/>
    </row>
    <row r="16" spans="1:25" ht="27.75" customHeight="1">
      <c r="B16" s="38" t="s">
        <v>17</v>
      </c>
      <c r="C16" s="38"/>
      <c r="D16" s="38"/>
      <c r="E16" s="41"/>
      <c r="F16" s="41"/>
      <c r="G16" s="44" t="s">
        <v>61</v>
      </c>
      <c r="H16" s="44"/>
      <c r="I16" s="44"/>
      <c r="J16" s="44"/>
      <c r="K16" s="44"/>
      <c r="L16" s="50"/>
      <c r="M16" s="59"/>
      <c r="N16" s="20"/>
      <c r="O16" s="20"/>
      <c r="P16" s="74"/>
      <c r="Q16" s="81" t="s">
        <v>31</v>
      </c>
      <c r="R16" s="74"/>
      <c r="S16" s="87" t="s">
        <v>4</v>
      </c>
      <c r="T16" s="74"/>
      <c r="U16" s="87" t="s">
        <v>4</v>
      </c>
      <c r="V16" s="20"/>
      <c r="W16" s="94"/>
      <c r="X16" s="20"/>
    </row>
    <row r="17" spans="2:24" ht="24.75" customHeight="1">
      <c r="B17" s="39" t="s">
        <v>56</v>
      </c>
      <c r="C17" s="39"/>
      <c r="D17" s="39"/>
      <c r="E17" s="39"/>
      <c r="F17" s="39"/>
      <c r="G17" s="39"/>
      <c r="H17" s="39"/>
      <c r="I17" s="39"/>
      <c r="J17" s="39"/>
      <c r="K17" s="45"/>
      <c r="L17" s="45"/>
      <c r="M17" s="60"/>
      <c r="N17" s="67"/>
      <c r="O17" s="67"/>
      <c r="P17" s="67"/>
      <c r="Q17" s="82"/>
      <c r="R17" s="82"/>
      <c r="S17" s="82"/>
      <c r="T17" s="82"/>
      <c r="U17" s="82"/>
      <c r="V17" s="82"/>
      <c r="W17" s="95"/>
      <c r="X17" s="20"/>
    </row>
    <row r="18" spans="2:24" ht="20.25">
      <c r="B18" s="6"/>
      <c r="C18" s="5"/>
      <c r="D18" s="5"/>
      <c r="E18" s="5"/>
      <c r="F18" s="5"/>
      <c r="G18" s="5"/>
      <c r="H18" s="5"/>
      <c r="I18" s="5"/>
      <c r="J18" s="5"/>
      <c r="K18" s="5"/>
      <c r="L18" s="5"/>
      <c r="M18" s="53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</row>
    <row r="19" spans="2:24" ht="24" customHeight="1">
      <c r="B19" s="6"/>
      <c r="C19" s="5"/>
      <c r="D19" s="5"/>
      <c r="E19" s="5"/>
      <c r="F19" s="5"/>
      <c r="G19" s="5"/>
      <c r="H19" s="5"/>
      <c r="I19" s="5"/>
      <c r="J19" s="5"/>
      <c r="K19" s="5"/>
      <c r="L19" s="5"/>
      <c r="M19" s="61" t="s">
        <v>60</v>
      </c>
      <c r="N19" s="61"/>
      <c r="O19" s="61"/>
      <c r="P19" s="61"/>
      <c r="Q19" s="61"/>
      <c r="R19" s="61"/>
      <c r="S19" s="61"/>
      <c r="T19" s="61"/>
      <c r="U19" s="61"/>
      <c r="V19" s="20"/>
      <c r="W19" s="20"/>
      <c r="X19" s="20"/>
    </row>
    <row r="20" spans="2:24" ht="20.25">
      <c r="B20" s="6"/>
      <c r="C20" s="5"/>
      <c r="D20" s="5"/>
      <c r="E20" s="5"/>
      <c r="F20" s="5"/>
      <c r="G20" s="5"/>
      <c r="H20" s="5"/>
      <c r="I20" s="5"/>
      <c r="J20" s="5"/>
      <c r="K20" s="5"/>
      <c r="L20" s="5"/>
      <c r="M20" s="53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</row>
    <row r="21" spans="2:24" ht="20.25">
      <c r="B21" s="6"/>
      <c r="C21" s="5"/>
      <c r="D21" s="5"/>
      <c r="E21" s="5"/>
      <c r="F21" s="5"/>
      <c r="G21" s="5"/>
      <c r="H21" s="5"/>
      <c r="I21" s="5"/>
      <c r="J21" s="5"/>
      <c r="K21" s="5"/>
      <c r="L21" s="5"/>
      <c r="M21" s="61" t="s">
        <v>98</v>
      </c>
      <c r="N21" s="61"/>
      <c r="O21" s="61"/>
      <c r="P21" s="61"/>
      <c r="Q21" s="61"/>
      <c r="R21" s="61"/>
      <c r="S21" s="5"/>
      <c r="T21" s="5"/>
      <c r="U21" s="5"/>
      <c r="V21" s="5"/>
      <c r="W21" s="5"/>
      <c r="X21" s="20"/>
    </row>
    <row r="22" spans="2:24" ht="20.25">
      <c r="B22" s="5"/>
      <c r="J22" s="5"/>
      <c r="K22" s="5"/>
      <c r="L22" s="5"/>
      <c r="M22" s="6"/>
      <c r="N22" s="5"/>
      <c r="O22" s="5"/>
      <c r="P22" s="5"/>
      <c r="Q22" s="5"/>
      <c r="R22" s="5"/>
      <c r="S22" s="5"/>
      <c r="T22" s="5"/>
      <c r="U22" s="5"/>
      <c r="V22" s="5"/>
      <c r="W22" s="5"/>
      <c r="X22" s="20"/>
    </row>
    <row r="23" spans="2:24" ht="20.25">
      <c r="B23" s="5"/>
      <c r="J23" s="5"/>
      <c r="K23" s="5"/>
      <c r="L23" s="5"/>
      <c r="M23" s="6"/>
      <c r="N23" s="5"/>
      <c r="O23" s="5"/>
      <c r="P23" s="5"/>
      <c r="Q23" s="5"/>
      <c r="R23" s="5"/>
      <c r="S23" s="5"/>
      <c r="T23" s="5"/>
      <c r="U23" s="5"/>
      <c r="V23" s="5"/>
      <c r="W23" s="5"/>
      <c r="X23" s="20"/>
    </row>
    <row r="24" spans="2:24" ht="28.5" customHeight="1">
      <c r="B24" s="5"/>
      <c r="C24" s="40" t="s">
        <v>16</v>
      </c>
      <c r="D24" s="40"/>
      <c r="E24" s="14"/>
      <c r="F24" s="14"/>
      <c r="G24" s="14"/>
      <c r="H24" s="14"/>
      <c r="I24" s="14"/>
      <c r="J24" s="5"/>
      <c r="K24" s="5"/>
      <c r="L24" s="5"/>
      <c r="M24" s="5"/>
      <c r="N24" s="5"/>
      <c r="O24" s="5"/>
      <c r="P24" s="75" t="s">
        <v>112</v>
      </c>
      <c r="Q24" s="75"/>
      <c r="R24" s="75"/>
      <c r="S24" s="43"/>
      <c r="T24" s="43"/>
      <c r="U24" s="43"/>
      <c r="V24" s="43"/>
      <c r="W24" s="43"/>
      <c r="X24" s="43"/>
    </row>
    <row r="25" spans="2:24" ht="21">
      <c r="B25" s="5"/>
      <c r="C25" s="14"/>
      <c r="D25" s="14"/>
      <c r="E25" s="14"/>
      <c r="F25" s="14"/>
      <c r="G25" s="14"/>
      <c r="H25" s="14"/>
      <c r="I25" s="14"/>
      <c r="J25" s="5"/>
      <c r="K25" s="5"/>
      <c r="L25" s="5"/>
      <c r="M25" s="5"/>
      <c r="N25" s="5"/>
      <c r="O25" s="5"/>
      <c r="P25" s="76"/>
      <c r="Q25" s="83"/>
      <c r="R25" s="84"/>
      <c r="S25" s="86"/>
      <c r="T25" s="86"/>
      <c r="U25" s="86"/>
      <c r="V25" s="86"/>
      <c r="W25" s="86"/>
      <c r="X25" s="96"/>
    </row>
    <row r="26" spans="2:24" ht="28.5" customHeight="1">
      <c r="B26" s="5"/>
      <c r="C26" s="15" t="s">
        <v>33</v>
      </c>
      <c r="D26" s="14"/>
      <c r="E26" s="14"/>
      <c r="F26" s="14"/>
      <c r="G26" s="14"/>
      <c r="J26" s="30">
        <f>Q12</f>
        <v>0</v>
      </c>
      <c r="K26" s="14" t="s">
        <v>7</v>
      </c>
      <c r="L26" s="5"/>
      <c r="M26" s="5"/>
      <c r="N26" s="5"/>
      <c r="O26" s="5"/>
      <c r="P26" s="75" t="s">
        <v>5</v>
      </c>
      <c r="Q26" s="75"/>
      <c r="R26" s="75"/>
      <c r="S26" s="43"/>
      <c r="T26" s="43"/>
      <c r="U26" s="43"/>
      <c r="V26" s="43"/>
      <c r="W26" s="43"/>
      <c r="X26" s="43"/>
    </row>
    <row r="27" spans="2:24" ht="23.25">
      <c r="B27" s="5"/>
      <c r="C27" s="14"/>
      <c r="D27" s="14"/>
      <c r="E27" s="14"/>
      <c r="F27" s="22"/>
      <c r="G27" s="14"/>
      <c r="H27" s="27"/>
      <c r="I27" s="14"/>
      <c r="J27" s="5"/>
      <c r="K27" s="5"/>
      <c r="L27" s="5"/>
      <c r="M27" s="5"/>
      <c r="N27" s="5"/>
      <c r="O27" s="5"/>
      <c r="P27" s="76"/>
      <c r="Q27" s="83"/>
      <c r="R27" s="83"/>
      <c r="S27" s="5"/>
      <c r="T27" s="5"/>
      <c r="U27" s="5"/>
      <c r="V27" s="5"/>
      <c r="W27" s="5"/>
      <c r="X27" s="20"/>
    </row>
    <row r="28" spans="2:24" ht="30" customHeight="1">
      <c r="B28" s="5"/>
      <c r="C28" s="15" t="s">
        <v>45</v>
      </c>
      <c r="D28" s="14"/>
      <c r="E28" s="14"/>
      <c r="F28" s="14"/>
      <c r="G28" s="14"/>
      <c r="J28" s="30">
        <f>Q12</f>
        <v>0</v>
      </c>
      <c r="K28" s="34" t="s">
        <v>7</v>
      </c>
      <c r="L28" s="5"/>
      <c r="M28" s="5"/>
      <c r="N28" s="5"/>
      <c r="O28" s="5"/>
      <c r="P28" s="75" t="s">
        <v>113</v>
      </c>
      <c r="Q28" s="75"/>
      <c r="R28" s="75"/>
      <c r="S28" s="43"/>
      <c r="T28" s="43"/>
      <c r="U28" s="43"/>
      <c r="V28" s="43"/>
      <c r="W28" s="43"/>
      <c r="X28" s="43"/>
    </row>
    <row r="29" spans="2:24" ht="23.25">
      <c r="B29" s="6"/>
      <c r="C29" s="14"/>
      <c r="D29" s="14"/>
      <c r="E29" s="14"/>
      <c r="F29" s="22"/>
      <c r="G29" s="14"/>
      <c r="H29" s="27"/>
      <c r="I29" s="14"/>
      <c r="J29" s="5"/>
      <c r="K29" s="5"/>
      <c r="L29" s="5"/>
      <c r="M29" s="6"/>
      <c r="N29" s="5"/>
      <c r="O29" s="5"/>
      <c r="P29" s="5"/>
      <c r="Q29" s="5"/>
      <c r="R29" s="5"/>
      <c r="S29" s="5"/>
      <c r="T29" s="5"/>
      <c r="U29" s="5"/>
      <c r="V29" s="5"/>
      <c r="W29" s="5"/>
      <c r="X29" s="20"/>
    </row>
    <row r="30" spans="2:24" ht="28.5" customHeight="1">
      <c r="B30" s="6"/>
      <c r="C30" s="15" t="s">
        <v>51</v>
      </c>
      <c r="D30" s="14"/>
      <c r="E30" s="14"/>
      <c r="F30" s="14"/>
      <c r="G30" s="14"/>
      <c r="J30" s="27">
        <v>1</v>
      </c>
      <c r="K30" s="14" t="s">
        <v>7</v>
      </c>
      <c r="L30" s="5"/>
      <c r="M30" s="7" t="s">
        <v>1</v>
      </c>
      <c r="N30" s="7"/>
      <c r="O30" s="7"/>
      <c r="P30" s="5"/>
      <c r="Q30" s="5"/>
      <c r="R30" s="5"/>
      <c r="S30" s="5"/>
      <c r="T30" s="5"/>
      <c r="U30" s="5"/>
      <c r="V30" s="5"/>
      <c r="W30" s="5"/>
      <c r="X30" s="20"/>
    </row>
    <row r="31" spans="2:24" ht="20.25">
      <c r="B31" s="6"/>
      <c r="C31" s="5"/>
      <c r="D31" s="5"/>
      <c r="E31" s="5"/>
      <c r="F31" s="5"/>
      <c r="G31" s="5"/>
      <c r="H31" s="5"/>
      <c r="I31" s="5"/>
      <c r="J31" s="5"/>
      <c r="K31" s="5"/>
      <c r="L31" s="5"/>
      <c r="M31" s="62"/>
      <c r="N31" s="62"/>
      <c r="O31" s="62"/>
      <c r="P31" s="20"/>
      <c r="Q31" s="20"/>
      <c r="R31" s="20"/>
      <c r="S31" s="20"/>
      <c r="T31" s="20"/>
      <c r="U31" s="20"/>
      <c r="V31" s="20"/>
      <c r="W31" s="20"/>
      <c r="X31" s="20"/>
    </row>
    <row r="32" spans="2:24" ht="20.25">
      <c r="B32" s="6"/>
      <c r="C32" s="5"/>
      <c r="D32" s="5"/>
      <c r="E32" s="5"/>
      <c r="F32" s="5"/>
      <c r="G32" s="5"/>
      <c r="H32" s="5"/>
      <c r="I32" s="5"/>
      <c r="J32" s="5"/>
      <c r="K32" s="5"/>
      <c r="L32" s="5"/>
      <c r="M32" s="62"/>
      <c r="N32" s="62"/>
      <c r="O32" s="62"/>
      <c r="P32" s="20"/>
      <c r="Q32" s="20"/>
      <c r="R32" s="20"/>
      <c r="S32" s="20"/>
      <c r="T32" s="20"/>
      <c r="U32" s="20"/>
      <c r="V32" s="20"/>
      <c r="W32" s="20"/>
      <c r="X32" s="20"/>
    </row>
    <row r="33" spans="2:24" ht="18.75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</row>
    <row r="34" spans="2:24" ht="15.75">
      <c r="M34" s="17"/>
    </row>
    <row r="35" spans="2:24" ht="17.25">
      <c r="D35" s="20" t="s">
        <v>28</v>
      </c>
    </row>
    <row r="36" spans="2:24" ht="17.25">
      <c r="D36" s="20" t="s">
        <v>36</v>
      </c>
    </row>
    <row r="37" spans="2:24" ht="17.25">
      <c r="D37" s="20" t="s">
        <v>37</v>
      </c>
    </row>
  </sheetData>
  <sheetProtection password="C540" sheet="1" objects="1" scenarios="1"/>
  <mergeCells count="36">
    <mergeCell ref="O3:U3"/>
    <mergeCell ref="B5:C5"/>
    <mergeCell ref="G6:K6"/>
    <mergeCell ref="O6:T6"/>
    <mergeCell ref="G7:K7"/>
    <mergeCell ref="G8:K8"/>
    <mergeCell ref="Q8:R8"/>
    <mergeCell ref="S8:W8"/>
    <mergeCell ref="M10:N10"/>
    <mergeCell ref="M11:O11"/>
    <mergeCell ref="A12:K12"/>
    <mergeCell ref="M12:N12"/>
    <mergeCell ref="Q12:R12"/>
    <mergeCell ref="U12:V12"/>
    <mergeCell ref="M13:O13"/>
    <mergeCell ref="P14:Q14"/>
    <mergeCell ref="R14:S14"/>
    <mergeCell ref="T14:U14"/>
    <mergeCell ref="B16:D16"/>
    <mergeCell ref="E16:F16"/>
    <mergeCell ref="G16:K16"/>
    <mergeCell ref="B17:J17"/>
    <mergeCell ref="M17:O17"/>
    <mergeCell ref="M19:U19"/>
    <mergeCell ref="M21:R21"/>
    <mergeCell ref="C24:D24"/>
    <mergeCell ref="P24:R24"/>
    <mergeCell ref="S24:X24"/>
    <mergeCell ref="P26:R26"/>
    <mergeCell ref="S26:X26"/>
    <mergeCell ref="P28:R28"/>
    <mergeCell ref="S28:X28"/>
    <mergeCell ref="M30:O30"/>
    <mergeCell ref="P15:P16"/>
    <mergeCell ref="R15:R16"/>
    <mergeCell ref="T15:T16"/>
  </mergeCells>
  <phoneticPr fontId="1" type="Hiragana"/>
  <conditionalFormatting sqref="E16:F16">
    <cfRule type="containsBlanks" dxfId="28" priority="4">
      <formula>LEN(TRIM(E16))=0</formula>
    </cfRule>
  </conditionalFormatting>
  <conditionalFormatting sqref="P15:P16">
    <cfRule type="containsBlanks" dxfId="27" priority="3">
      <formula>LEN(TRIM(P15))=0</formula>
    </cfRule>
  </conditionalFormatting>
  <conditionalFormatting sqref="R15:R16">
    <cfRule type="containsBlanks" dxfId="26" priority="2">
      <formula>LEN(TRIM(R15))=0</formula>
    </cfRule>
  </conditionalFormatting>
  <conditionalFormatting sqref="T15:T16">
    <cfRule type="containsBlanks" dxfId="25" priority="1">
      <formula>LEN(TRIM(T15))=0</formula>
    </cfRule>
  </conditionalFormatting>
  <pageMargins left="0.7" right="0.7" top="0.75" bottom="0.75" header="0.3" footer="0.3"/>
  <pageSetup paperSize="9" fitToWidth="2" fitToHeight="1" orientation="portrait" usePrinterDefaults="1" r:id="rId1"/>
  <rowBreaks count="1" manualBreakCount="1">
    <brk id="33" min="1" max="19" man="1"/>
  </rowBreaks>
  <colBreaks count="1" manualBreakCount="1">
    <brk id="11" max="3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Y37"/>
  <sheetViews>
    <sheetView view="pageBreakPreview" topLeftCell="A4" zoomScale="90" zoomScaleSheetLayoutView="90" workbookViewId="0">
      <selection activeCell="T14" sqref="T14:U14"/>
    </sheetView>
  </sheetViews>
  <sheetFormatPr defaultRowHeight="13.5"/>
  <cols>
    <col min="1" max="1" width="4.125" customWidth="1"/>
    <col min="4" max="4" width="5.75" customWidth="1"/>
    <col min="5" max="5" width="3.5" customWidth="1"/>
    <col min="6" max="6" width="16.25" customWidth="1"/>
    <col min="7" max="7" width="7.875" customWidth="1"/>
    <col min="8" max="8" width="6.5" customWidth="1"/>
    <col min="9" max="9" width="7.125" customWidth="1"/>
    <col min="12" max="12" width="3.625" customWidth="1"/>
    <col min="14" max="14" width="12.25" customWidth="1"/>
    <col min="15" max="15" width="6.875" customWidth="1"/>
    <col min="16" max="16" width="6" customWidth="1"/>
    <col min="17" max="17" width="5.875" customWidth="1"/>
    <col min="18" max="20" width="6" customWidth="1"/>
    <col min="21" max="21" width="5.5" customWidth="1"/>
    <col min="23" max="23" width="9" customWidth="1"/>
    <col min="24" max="24" width="3.5" customWidth="1"/>
  </cols>
  <sheetData>
    <row r="1" spans="1:25" ht="18.75">
      <c r="B1" s="5"/>
      <c r="C1" s="5"/>
      <c r="D1" s="5"/>
      <c r="E1" s="5"/>
      <c r="F1" s="5"/>
      <c r="G1" s="5"/>
      <c r="H1" s="5"/>
      <c r="I1" s="5"/>
      <c r="J1" s="5"/>
      <c r="K1" s="31" t="s">
        <v>98</v>
      </c>
      <c r="L1" s="31"/>
      <c r="M1" s="51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2" spans="1:25" ht="20.25"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2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</row>
    <row r="3" spans="1:25" ht="28.5">
      <c r="D3" s="5"/>
      <c r="E3" s="5"/>
      <c r="F3" s="5"/>
      <c r="G3" s="5"/>
      <c r="H3" s="5"/>
      <c r="I3" s="5"/>
      <c r="J3" s="5"/>
      <c r="K3" s="5"/>
      <c r="L3" s="5"/>
      <c r="M3" s="20"/>
      <c r="N3" s="20"/>
      <c r="O3" s="68" t="s">
        <v>19</v>
      </c>
      <c r="P3" s="68"/>
      <c r="Q3" s="68"/>
      <c r="R3" s="68"/>
      <c r="S3" s="68"/>
      <c r="T3" s="68"/>
      <c r="U3" s="68"/>
      <c r="V3" s="20"/>
      <c r="W3" s="20"/>
      <c r="X3" s="20"/>
    </row>
    <row r="4" spans="1:25" ht="20.25">
      <c r="B4" s="6"/>
      <c r="C4" s="5"/>
      <c r="D4" s="5"/>
      <c r="E4" s="5"/>
      <c r="F4" s="5"/>
      <c r="G4" s="5"/>
      <c r="H4" s="5"/>
      <c r="I4" s="5"/>
      <c r="J4" s="5"/>
      <c r="K4" s="5"/>
      <c r="L4" s="5"/>
      <c r="M4" s="53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</row>
    <row r="5" spans="1:25" ht="18.75">
      <c r="B5" s="7" t="s">
        <v>1</v>
      </c>
      <c r="C5" s="7"/>
      <c r="D5" s="5"/>
      <c r="E5" s="5"/>
      <c r="F5" s="5"/>
      <c r="G5" s="5"/>
      <c r="H5" s="5"/>
      <c r="I5" s="5"/>
      <c r="J5" s="5"/>
      <c r="K5" s="5"/>
      <c r="L5" s="5"/>
      <c r="M5" s="53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</row>
    <row r="6" spans="1:25" ht="24.75">
      <c r="B6" s="5"/>
      <c r="C6" s="5"/>
      <c r="D6" s="5"/>
      <c r="E6" s="5"/>
      <c r="F6" s="42" t="s">
        <v>112</v>
      </c>
      <c r="G6" s="24"/>
      <c r="H6" s="24"/>
      <c r="I6" s="24"/>
      <c r="J6" s="24"/>
      <c r="K6" s="24"/>
      <c r="L6" s="46"/>
      <c r="M6" s="20"/>
      <c r="N6" s="63" t="s">
        <v>18</v>
      </c>
      <c r="O6" s="69">
        <f>U12</f>
        <v>0</v>
      </c>
      <c r="P6" s="69"/>
      <c r="Q6" s="69"/>
      <c r="R6" s="69"/>
      <c r="S6" s="69"/>
      <c r="T6" s="69"/>
      <c r="U6" s="89" t="s">
        <v>34</v>
      </c>
      <c r="V6" s="92"/>
      <c r="W6" s="20"/>
      <c r="X6" s="20"/>
    </row>
    <row r="7" spans="1:25" ht="27.75" customHeight="1">
      <c r="B7" s="5"/>
      <c r="C7" s="5"/>
      <c r="D7" s="5"/>
      <c r="E7" s="5"/>
      <c r="F7" s="42" t="s">
        <v>5</v>
      </c>
      <c r="G7" s="43"/>
      <c r="H7" s="43"/>
      <c r="I7" s="43"/>
      <c r="J7" s="43"/>
      <c r="K7" s="43"/>
      <c r="L7" s="47"/>
      <c r="M7" s="53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</row>
    <row r="8" spans="1:25" ht="27.75" customHeight="1">
      <c r="B8" s="5"/>
      <c r="C8" s="5"/>
      <c r="D8" s="5"/>
      <c r="E8" s="5"/>
      <c r="F8" s="42" t="s">
        <v>114</v>
      </c>
      <c r="G8" s="24"/>
      <c r="H8" s="24"/>
      <c r="I8" s="24"/>
      <c r="J8" s="24"/>
      <c r="K8" s="24"/>
      <c r="L8" s="48"/>
      <c r="M8" s="54" t="s">
        <v>62</v>
      </c>
      <c r="N8" s="54"/>
      <c r="O8" s="54"/>
      <c r="P8" s="54"/>
      <c r="Q8" s="77">
        <f>E16</f>
        <v>0</v>
      </c>
      <c r="R8" s="77"/>
      <c r="S8" s="85" t="s">
        <v>81</v>
      </c>
      <c r="T8" s="85"/>
      <c r="U8" s="85"/>
      <c r="V8" s="85"/>
      <c r="W8" s="85"/>
      <c r="X8" s="35"/>
      <c r="Y8" s="35"/>
    </row>
    <row r="9" spans="1:25" ht="20.25">
      <c r="B9" s="6"/>
      <c r="C9" s="5"/>
      <c r="D9" s="5"/>
      <c r="E9" s="5"/>
      <c r="F9" s="5"/>
      <c r="G9" s="5"/>
      <c r="H9" s="5"/>
      <c r="I9" s="5"/>
      <c r="J9" s="5"/>
      <c r="K9" s="5"/>
      <c r="L9" s="5"/>
      <c r="M9" s="53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</row>
    <row r="10" spans="1:25" ht="20.25">
      <c r="B10" s="6"/>
      <c r="C10" s="5"/>
      <c r="D10" s="5"/>
      <c r="E10" s="5"/>
      <c r="F10" s="5"/>
      <c r="G10" s="5"/>
      <c r="H10" s="5"/>
      <c r="I10" s="5"/>
      <c r="J10" s="5"/>
      <c r="K10" s="5"/>
      <c r="L10" s="5"/>
      <c r="M10" s="55" t="s">
        <v>12</v>
      </c>
      <c r="N10" s="55"/>
      <c r="O10" s="20"/>
      <c r="P10" s="20"/>
      <c r="Q10" s="20"/>
      <c r="R10" s="20"/>
      <c r="S10" s="20"/>
      <c r="T10" s="20"/>
      <c r="U10" s="20"/>
      <c r="V10" s="20"/>
      <c r="W10" s="20"/>
      <c r="X10" s="20"/>
    </row>
    <row r="11" spans="1:25" ht="20.25">
      <c r="B11" s="6"/>
      <c r="C11" s="5"/>
      <c r="D11" s="5"/>
      <c r="E11" s="5"/>
      <c r="F11" s="5"/>
      <c r="G11" s="5"/>
      <c r="H11" s="5"/>
      <c r="I11" s="5"/>
      <c r="J11" s="5"/>
      <c r="K11" s="5"/>
      <c r="L11" s="5"/>
      <c r="M11" s="56"/>
      <c r="N11" s="64"/>
      <c r="O11" s="64"/>
      <c r="P11" s="64"/>
      <c r="Q11" s="78"/>
      <c r="R11" s="78"/>
      <c r="S11" s="78"/>
      <c r="T11" s="78"/>
      <c r="U11" s="78"/>
      <c r="V11" s="78"/>
      <c r="W11" s="80"/>
      <c r="X11" s="20"/>
    </row>
    <row r="12" spans="1:25" ht="35.25" customHeight="1">
      <c r="A12" s="37" t="s">
        <v>80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49"/>
      <c r="M12" s="57" t="s">
        <v>82</v>
      </c>
      <c r="N12" s="65"/>
      <c r="O12" s="70" t="s">
        <v>29</v>
      </c>
      <c r="P12" s="71" t="s">
        <v>22</v>
      </c>
      <c r="Q12" s="79">
        <f>P15+R15+T15</f>
        <v>0</v>
      </c>
      <c r="R12" s="79"/>
      <c r="S12" s="86" t="s">
        <v>31</v>
      </c>
      <c r="T12" s="86" t="s">
        <v>32</v>
      </c>
      <c r="U12" s="90">
        <f>5370*Q12</f>
        <v>0</v>
      </c>
      <c r="V12" s="90"/>
      <c r="W12" s="93" t="s">
        <v>29</v>
      </c>
      <c r="X12" s="96"/>
    </row>
    <row r="13" spans="1:25" ht="20.25">
      <c r="B13" s="10"/>
      <c r="C13" s="12"/>
      <c r="D13" s="12"/>
      <c r="E13" s="12"/>
      <c r="F13" s="12"/>
      <c r="G13" s="12"/>
      <c r="H13" s="12"/>
      <c r="I13" s="12"/>
      <c r="J13" s="12"/>
      <c r="K13" s="12"/>
      <c r="L13" s="5"/>
      <c r="M13" s="58"/>
      <c r="N13" s="66"/>
      <c r="O13" s="66"/>
      <c r="P13" s="66"/>
      <c r="Q13" s="20"/>
      <c r="R13" s="20"/>
      <c r="S13" s="20"/>
      <c r="T13" s="20"/>
      <c r="U13" s="20"/>
      <c r="V13" s="20"/>
      <c r="W13" s="94"/>
      <c r="X13" s="20"/>
    </row>
    <row r="14" spans="1:25" ht="26.25" customHeight="1">
      <c r="B14" s="10"/>
      <c r="C14" s="12"/>
      <c r="D14" s="12"/>
      <c r="E14" s="12"/>
      <c r="F14" s="12"/>
      <c r="G14" s="12"/>
      <c r="H14" s="12"/>
      <c r="I14" s="12"/>
      <c r="J14" s="12"/>
      <c r="K14" s="12"/>
      <c r="L14" s="5"/>
      <c r="M14" s="59"/>
      <c r="N14" s="20"/>
      <c r="O14" s="20"/>
      <c r="P14" s="72" t="s">
        <v>83</v>
      </c>
      <c r="Q14" s="72"/>
      <c r="R14" s="72" t="s">
        <v>75</v>
      </c>
      <c r="S14" s="72"/>
      <c r="T14" s="88" t="s">
        <v>9</v>
      </c>
      <c r="U14" s="88"/>
      <c r="V14" s="20"/>
      <c r="W14" s="94"/>
      <c r="X14" s="20"/>
    </row>
    <row r="15" spans="1:25" ht="20.25">
      <c r="B15" s="10"/>
      <c r="C15" s="12"/>
      <c r="D15" s="12"/>
      <c r="E15" s="12"/>
      <c r="F15" s="12"/>
      <c r="G15" s="12"/>
      <c r="H15" s="12"/>
      <c r="I15" s="12"/>
      <c r="J15" s="12"/>
      <c r="K15" s="12"/>
      <c r="L15" s="5"/>
      <c r="M15" s="59"/>
      <c r="N15" s="20"/>
      <c r="O15" s="20"/>
      <c r="P15" s="73"/>
      <c r="Q15" s="80"/>
      <c r="R15" s="73"/>
      <c r="S15" s="80"/>
      <c r="T15" s="73"/>
      <c r="U15" s="91"/>
      <c r="V15" s="20"/>
      <c r="W15" s="94"/>
      <c r="X15" s="20"/>
    </row>
    <row r="16" spans="1:25" ht="27.75" customHeight="1">
      <c r="B16" s="38" t="s">
        <v>17</v>
      </c>
      <c r="C16" s="38"/>
      <c r="D16" s="38"/>
      <c r="E16" s="41"/>
      <c r="F16" s="41"/>
      <c r="G16" s="44" t="s">
        <v>61</v>
      </c>
      <c r="H16" s="44"/>
      <c r="I16" s="44"/>
      <c r="J16" s="44"/>
      <c r="K16" s="44"/>
      <c r="L16" s="50"/>
      <c r="M16" s="59"/>
      <c r="N16" s="20"/>
      <c r="O16" s="20"/>
      <c r="P16" s="74"/>
      <c r="Q16" s="81" t="s">
        <v>31</v>
      </c>
      <c r="R16" s="74"/>
      <c r="S16" s="87" t="s">
        <v>4</v>
      </c>
      <c r="T16" s="74"/>
      <c r="U16" s="87" t="s">
        <v>4</v>
      </c>
      <c r="V16" s="20"/>
      <c r="W16" s="94"/>
      <c r="X16" s="20"/>
    </row>
    <row r="17" spans="2:24" ht="24.75" customHeight="1">
      <c r="B17" s="39" t="s">
        <v>56</v>
      </c>
      <c r="C17" s="39"/>
      <c r="D17" s="39"/>
      <c r="E17" s="39"/>
      <c r="F17" s="39"/>
      <c r="G17" s="39"/>
      <c r="H17" s="39"/>
      <c r="I17" s="39"/>
      <c r="J17" s="39"/>
      <c r="K17" s="45"/>
      <c r="L17" s="45"/>
      <c r="M17" s="60"/>
      <c r="N17" s="67"/>
      <c r="O17" s="67"/>
      <c r="P17" s="67"/>
      <c r="Q17" s="82"/>
      <c r="R17" s="82"/>
      <c r="S17" s="82"/>
      <c r="T17" s="82"/>
      <c r="U17" s="82"/>
      <c r="V17" s="82"/>
      <c r="W17" s="95"/>
      <c r="X17" s="20"/>
    </row>
    <row r="18" spans="2:24" ht="20.25">
      <c r="B18" s="6"/>
      <c r="C18" s="5"/>
      <c r="D18" s="5"/>
      <c r="E18" s="5"/>
      <c r="F18" s="5"/>
      <c r="G18" s="5"/>
      <c r="H18" s="5"/>
      <c r="I18" s="5"/>
      <c r="J18" s="5"/>
      <c r="K18" s="5"/>
      <c r="L18" s="5"/>
      <c r="M18" s="53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</row>
    <row r="19" spans="2:24" ht="24" customHeight="1">
      <c r="B19" s="6"/>
      <c r="C19" s="5"/>
      <c r="D19" s="5"/>
      <c r="E19" s="5"/>
      <c r="F19" s="5"/>
      <c r="G19" s="5"/>
      <c r="H19" s="5"/>
      <c r="I19" s="5"/>
      <c r="J19" s="5"/>
      <c r="K19" s="5"/>
      <c r="L19" s="5"/>
      <c r="M19" s="61" t="s">
        <v>60</v>
      </c>
      <c r="N19" s="61"/>
      <c r="O19" s="61"/>
      <c r="P19" s="61"/>
      <c r="Q19" s="61"/>
      <c r="R19" s="61"/>
      <c r="S19" s="61"/>
      <c r="T19" s="61"/>
      <c r="U19" s="61"/>
      <c r="V19" s="20"/>
      <c r="W19" s="20"/>
      <c r="X19" s="20"/>
    </row>
    <row r="20" spans="2:24" ht="20.25">
      <c r="B20" s="6"/>
      <c r="C20" s="5"/>
      <c r="D20" s="5"/>
      <c r="E20" s="5"/>
      <c r="F20" s="5"/>
      <c r="G20" s="5"/>
      <c r="H20" s="5"/>
      <c r="I20" s="5"/>
      <c r="J20" s="5"/>
      <c r="K20" s="5"/>
      <c r="L20" s="5"/>
      <c r="M20" s="53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</row>
    <row r="21" spans="2:24" ht="20.25">
      <c r="B21" s="6"/>
      <c r="C21" s="5"/>
      <c r="D21" s="5"/>
      <c r="E21" s="5"/>
      <c r="F21" s="5"/>
      <c r="G21" s="5"/>
      <c r="H21" s="5"/>
      <c r="I21" s="5"/>
      <c r="J21" s="5"/>
      <c r="K21" s="5"/>
      <c r="L21" s="5"/>
      <c r="M21" s="61" t="s">
        <v>98</v>
      </c>
      <c r="N21" s="61"/>
      <c r="O21" s="61"/>
      <c r="P21" s="61"/>
      <c r="Q21" s="61"/>
      <c r="R21" s="61"/>
      <c r="S21" s="5"/>
      <c r="T21" s="5"/>
      <c r="U21" s="5"/>
      <c r="V21" s="5"/>
      <c r="W21" s="5"/>
      <c r="X21" s="20"/>
    </row>
    <row r="22" spans="2:24" ht="20.25">
      <c r="B22" s="5"/>
      <c r="J22" s="5"/>
      <c r="K22" s="5"/>
      <c r="L22" s="5"/>
      <c r="M22" s="6"/>
      <c r="N22" s="5"/>
      <c r="O22" s="5"/>
      <c r="P22" s="5"/>
      <c r="Q22" s="5"/>
      <c r="R22" s="5"/>
      <c r="S22" s="5"/>
      <c r="T22" s="5"/>
      <c r="U22" s="5"/>
      <c r="V22" s="5"/>
      <c r="W22" s="5"/>
      <c r="X22" s="20"/>
    </row>
    <row r="23" spans="2:24" ht="20.25">
      <c r="B23" s="5"/>
      <c r="J23" s="5"/>
      <c r="K23" s="5"/>
      <c r="L23" s="5"/>
      <c r="M23" s="6"/>
      <c r="N23" s="5"/>
      <c r="O23" s="5"/>
      <c r="P23" s="5"/>
      <c r="Q23" s="5"/>
      <c r="R23" s="5"/>
      <c r="S23" s="5"/>
      <c r="T23" s="5"/>
      <c r="U23" s="5"/>
      <c r="V23" s="5"/>
      <c r="W23" s="5"/>
      <c r="X23" s="20"/>
    </row>
    <row r="24" spans="2:24" ht="28.5" customHeight="1">
      <c r="B24" s="5"/>
      <c r="C24" s="40" t="s">
        <v>16</v>
      </c>
      <c r="D24" s="40"/>
      <c r="E24" s="14"/>
      <c r="F24" s="14"/>
      <c r="G24" s="14"/>
      <c r="H24" s="14"/>
      <c r="I24" s="14"/>
      <c r="J24" s="5"/>
      <c r="K24" s="5"/>
      <c r="L24" s="5"/>
      <c r="M24" s="5"/>
      <c r="N24" s="5"/>
      <c r="O24" s="5"/>
      <c r="P24" s="75" t="s">
        <v>112</v>
      </c>
      <c r="Q24" s="75"/>
      <c r="R24" s="75"/>
      <c r="S24" s="43"/>
      <c r="T24" s="43"/>
      <c r="U24" s="43"/>
      <c r="V24" s="43"/>
      <c r="W24" s="43"/>
      <c r="X24" s="43"/>
    </row>
    <row r="25" spans="2:24" ht="21">
      <c r="B25" s="5"/>
      <c r="C25" s="14"/>
      <c r="D25" s="14"/>
      <c r="E25" s="14"/>
      <c r="F25" s="14"/>
      <c r="G25" s="14"/>
      <c r="H25" s="14"/>
      <c r="I25" s="14"/>
      <c r="J25" s="5"/>
      <c r="K25" s="5"/>
      <c r="L25" s="5"/>
      <c r="M25" s="5"/>
      <c r="N25" s="5"/>
      <c r="O25" s="5"/>
      <c r="P25" s="76"/>
      <c r="Q25" s="83"/>
      <c r="R25" s="84"/>
      <c r="S25" s="86"/>
      <c r="T25" s="86"/>
      <c r="U25" s="86"/>
      <c r="V25" s="86"/>
      <c r="W25" s="86"/>
      <c r="X25" s="96"/>
    </row>
    <row r="26" spans="2:24" ht="28.5" customHeight="1">
      <c r="B26" s="5"/>
      <c r="C26" s="15" t="s">
        <v>33</v>
      </c>
      <c r="D26" s="14"/>
      <c r="E26" s="14"/>
      <c r="F26" s="14"/>
      <c r="G26" s="14"/>
      <c r="J26" s="30">
        <f>Q12</f>
        <v>0</v>
      </c>
      <c r="K26" s="14" t="s">
        <v>7</v>
      </c>
      <c r="L26" s="5"/>
      <c r="M26" s="5"/>
      <c r="N26" s="5"/>
      <c r="O26" s="5"/>
      <c r="P26" s="75" t="s">
        <v>5</v>
      </c>
      <c r="Q26" s="75"/>
      <c r="R26" s="75"/>
      <c r="S26" s="43"/>
      <c r="T26" s="43"/>
      <c r="U26" s="43"/>
      <c r="V26" s="43"/>
      <c r="W26" s="43"/>
      <c r="X26" s="43"/>
    </row>
    <row r="27" spans="2:24" ht="23.25">
      <c r="B27" s="5"/>
      <c r="C27" s="14"/>
      <c r="D27" s="14"/>
      <c r="E27" s="14"/>
      <c r="F27" s="22"/>
      <c r="G27" s="14"/>
      <c r="H27" s="27"/>
      <c r="I27" s="14"/>
      <c r="J27" s="5"/>
      <c r="K27" s="5"/>
      <c r="L27" s="5"/>
      <c r="M27" s="5"/>
      <c r="N27" s="5"/>
      <c r="O27" s="5"/>
      <c r="P27" s="76"/>
      <c r="Q27" s="83"/>
      <c r="R27" s="83"/>
      <c r="S27" s="5"/>
      <c r="T27" s="5"/>
      <c r="U27" s="5"/>
      <c r="V27" s="5"/>
      <c r="W27" s="5"/>
      <c r="X27" s="20"/>
    </row>
    <row r="28" spans="2:24" ht="30" customHeight="1">
      <c r="B28" s="5"/>
      <c r="C28" s="15" t="s">
        <v>45</v>
      </c>
      <c r="D28" s="14"/>
      <c r="E28" s="14"/>
      <c r="F28" s="14"/>
      <c r="G28" s="14"/>
      <c r="J28" s="30">
        <f>Q12</f>
        <v>0</v>
      </c>
      <c r="K28" s="34" t="s">
        <v>7</v>
      </c>
      <c r="L28" s="5"/>
      <c r="M28" s="5"/>
      <c r="N28" s="5"/>
      <c r="O28" s="5"/>
      <c r="P28" s="75" t="s">
        <v>113</v>
      </c>
      <c r="Q28" s="75"/>
      <c r="R28" s="75"/>
      <c r="S28" s="43"/>
      <c r="T28" s="43"/>
      <c r="U28" s="43"/>
      <c r="V28" s="43"/>
      <c r="W28" s="43"/>
      <c r="X28" s="43"/>
    </row>
    <row r="29" spans="2:24" ht="23.25">
      <c r="B29" s="6"/>
      <c r="C29" s="14"/>
      <c r="D29" s="14"/>
      <c r="E29" s="14"/>
      <c r="F29" s="22"/>
      <c r="G29" s="14"/>
      <c r="H29" s="27"/>
      <c r="I29" s="14"/>
      <c r="J29" s="5"/>
      <c r="K29" s="5"/>
      <c r="L29" s="5"/>
      <c r="M29" s="6"/>
      <c r="N29" s="5"/>
      <c r="O29" s="5"/>
      <c r="P29" s="5"/>
      <c r="Q29" s="5"/>
      <c r="R29" s="5"/>
      <c r="S29" s="5"/>
      <c r="T29" s="5"/>
      <c r="U29" s="5"/>
      <c r="V29" s="5"/>
      <c r="W29" s="5"/>
      <c r="X29" s="20"/>
    </row>
    <row r="30" spans="2:24" ht="27.75" customHeight="1">
      <c r="B30" s="6"/>
      <c r="C30" s="15" t="s">
        <v>51</v>
      </c>
      <c r="D30" s="14"/>
      <c r="E30" s="14"/>
      <c r="F30" s="14"/>
      <c r="G30" s="14"/>
      <c r="J30" s="27">
        <v>1</v>
      </c>
      <c r="K30" s="14" t="s">
        <v>7</v>
      </c>
      <c r="L30" s="5"/>
      <c r="M30" s="7" t="s">
        <v>1</v>
      </c>
      <c r="N30" s="7"/>
      <c r="O30" s="7"/>
      <c r="P30" s="5"/>
      <c r="Q30" s="5"/>
      <c r="R30" s="5"/>
      <c r="S30" s="5"/>
      <c r="T30" s="5"/>
      <c r="U30" s="5"/>
      <c r="V30" s="5"/>
      <c r="W30" s="5"/>
      <c r="X30" s="20"/>
    </row>
    <row r="31" spans="2:24" ht="20.25">
      <c r="B31" s="6"/>
      <c r="C31" s="5"/>
      <c r="D31" s="5"/>
      <c r="E31" s="5"/>
      <c r="F31" s="5"/>
      <c r="G31" s="5"/>
      <c r="H31" s="5"/>
      <c r="I31" s="5"/>
      <c r="J31" s="5"/>
      <c r="K31" s="5"/>
      <c r="L31" s="5"/>
      <c r="M31" s="62"/>
      <c r="N31" s="62"/>
      <c r="O31" s="62"/>
      <c r="P31" s="20"/>
      <c r="Q31" s="20"/>
      <c r="R31" s="20"/>
      <c r="S31" s="20"/>
      <c r="T31" s="20"/>
      <c r="U31" s="20"/>
      <c r="V31" s="20"/>
      <c r="W31" s="20"/>
      <c r="X31" s="20"/>
    </row>
    <row r="32" spans="2:24" ht="20.25">
      <c r="B32" s="6"/>
      <c r="C32" s="5"/>
      <c r="D32" s="5"/>
      <c r="E32" s="5"/>
      <c r="F32" s="5"/>
      <c r="G32" s="5"/>
      <c r="H32" s="5"/>
      <c r="I32" s="5"/>
      <c r="J32" s="5"/>
      <c r="K32" s="5"/>
      <c r="L32" s="5"/>
      <c r="M32" s="62"/>
      <c r="N32" s="62"/>
      <c r="O32" s="62"/>
      <c r="P32" s="20"/>
      <c r="Q32" s="20"/>
      <c r="R32" s="20"/>
      <c r="S32" s="20"/>
      <c r="T32" s="20"/>
      <c r="U32" s="20"/>
      <c r="V32" s="20"/>
      <c r="W32" s="20"/>
      <c r="X32" s="20"/>
    </row>
    <row r="33" spans="2:24" ht="18.75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</row>
    <row r="34" spans="2:24" ht="15.75">
      <c r="M34" s="17"/>
    </row>
    <row r="35" spans="2:24" ht="17.25">
      <c r="D35" s="20" t="s">
        <v>28</v>
      </c>
    </row>
    <row r="36" spans="2:24" ht="17.25">
      <c r="D36" s="20" t="s">
        <v>36</v>
      </c>
    </row>
    <row r="37" spans="2:24" ht="17.25">
      <c r="D37" s="20" t="s">
        <v>37</v>
      </c>
    </row>
  </sheetData>
  <sheetProtection password="C540" sheet="1" objects="1" scenarios="1"/>
  <mergeCells count="36">
    <mergeCell ref="O3:U3"/>
    <mergeCell ref="B5:C5"/>
    <mergeCell ref="G6:K6"/>
    <mergeCell ref="O6:T6"/>
    <mergeCell ref="G7:K7"/>
    <mergeCell ref="G8:K8"/>
    <mergeCell ref="Q8:R8"/>
    <mergeCell ref="S8:W8"/>
    <mergeCell ref="M10:N10"/>
    <mergeCell ref="M11:O11"/>
    <mergeCell ref="A12:K12"/>
    <mergeCell ref="M12:N12"/>
    <mergeCell ref="Q12:R12"/>
    <mergeCell ref="U12:V12"/>
    <mergeCell ref="M13:O13"/>
    <mergeCell ref="P14:Q14"/>
    <mergeCell ref="R14:S14"/>
    <mergeCell ref="T14:U14"/>
    <mergeCell ref="B16:D16"/>
    <mergeCell ref="E16:F16"/>
    <mergeCell ref="G16:K16"/>
    <mergeCell ref="B17:J17"/>
    <mergeCell ref="M17:O17"/>
    <mergeCell ref="M19:U19"/>
    <mergeCell ref="M21:R21"/>
    <mergeCell ref="C24:D24"/>
    <mergeCell ref="P24:R24"/>
    <mergeCell ref="S24:X24"/>
    <mergeCell ref="P26:R26"/>
    <mergeCell ref="S26:X26"/>
    <mergeCell ref="P28:R28"/>
    <mergeCell ref="S28:X28"/>
    <mergeCell ref="M30:O30"/>
    <mergeCell ref="P15:P16"/>
    <mergeCell ref="R15:R16"/>
    <mergeCell ref="T15:T16"/>
  </mergeCells>
  <phoneticPr fontId="1" type="Hiragana"/>
  <conditionalFormatting sqref="E16:F16">
    <cfRule type="containsBlanks" dxfId="24" priority="4">
      <formula>LEN(TRIM(E16))=0</formula>
    </cfRule>
  </conditionalFormatting>
  <conditionalFormatting sqref="P15:P16">
    <cfRule type="containsBlanks" dxfId="23" priority="3">
      <formula>LEN(TRIM(P15))=0</formula>
    </cfRule>
  </conditionalFormatting>
  <conditionalFormatting sqref="R15:R16">
    <cfRule type="containsBlanks" dxfId="22" priority="2">
      <formula>LEN(TRIM(R15))=0</formula>
    </cfRule>
  </conditionalFormatting>
  <conditionalFormatting sqref="T15:T16">
    <cfRule type="containsBlanks" dxfId="21" priority="1">
      <formula>LEN(TRIM(T15))=0</formula>
    </cfRule>
  </conditionalFormatting>
  <pageMargins left="0.7" right="0.7" top="0.75" bottom="0.75" header="0.3" footer="0.3"/>
  <pageSetup paperSize="9" fitToWidth="2" fitToHeight="1" orientation="portrait" usePrinterDefaults="1" r:id="rId1"/>
  <rowBreaks count="1" manualBreakCount="1">
    <brk id="33" min="1" max="19" man="1"/>
  </rowBreaks>
  <colBreaks count="1" manualBreakCount="1">
    <brk id="11" max="32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Y37"/>
  <sheetViews>
    <sheetView view="pageBreakPreview" zoomScale="90" zoomScaleSheetLayoutView="90" workbookViewId="0">
      <selection activeCell="T14" sqref="T14:U14"/>
    </sheetView>
  </sheetViews>
  <sheetFormatPr defaultRowHeight="13.5"/>
  <cols>
    <col min="1" max="1" width="4.125" customWidth="1"/>
    <col min="4" max="4" width="5.75" customWidth="1"/>
    <col min="5" max="5" width="3.5" customWidth="1"/>
    <col min="6" max="6" width="16.25" customWidth="1"/>
    <col min="7" max="7" width="7.875" customWidth="1"/>
    <col min="8" max="8" width="6.5" customWidth="1"/>
    <col min="9" max="9" width="7.125" customWidth="1"/>
    <col min="12" max="12" width="3.625" customWidth="1"/>
    <col min="14" max="14" width="12.25" customWidth="1"/>
    <col min="15" max="15" width="6.875" customWidth="1"/>
    <col min="16" max="16" width="6" customWidth="1"/>
    <col min="17" max="17" width="5.875" customWidth="1"/>
    <col min="18" max="20" width="6" customWidth="1"/>
    <col min="21" max="21" width="5.5" customWidth="1"/>
    <col min="23" max="23" width="9" customWidth="1"/>
    <col min="24" max="24" width="3.5" customWidth="1"/>
  </cols>
  <sheetData>
    <row r="1" spans="1:25" ht="18.75">
      <c r="B1" s="5"/>
      <c r="C1" s="5"/>
      <c r="D1" s="5"/>
      <c r="E1" s="5"/>
      <c r="F1" s="5"/>
      <c r="G1" s="5"/>
      <c r="H1" s="5"/>
      <c r="I1" s="5"/>
      <c r="J1" s="5"/>
      <c r="K1" s="31" t="s">
        <v>98</v>
      </c>
      <c r="L1" s="31"/>
      <c r="M1" s="51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2" spans="1:25" ht="20.25"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2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</row>
    <row r="3" spans="1:25" ht="28.5">
      <c r="D3" s="5"/>
      <c r="E3" s="5"/>
      <c r="F3" s="5"/>
      <c r="G3" s="5"/>
      <c r="H3" s="5"/>
      <c r="I3" s="5"/>
      <c r="J3" s="5"/>
      <c r="K3" s="5"/>
      <c r="L3" s="5"/>
      <c r="M3" s="20"/>
      <c r="N3" s="20"/>
      <c r="O3" s="68" t="s">
        <v>19</v>
      </c>
      <c r="P3" s="68"/>
      <c r="Q3" s="68"/>
      <c r="R3" s="68"/>
      <c r="S3" s="68"/>
      <c r="T3" s="68"/>
      <c r="U3" s="68"/>
      <c r="V3" s="20"/>
      <c r="W3" s="20"/>
      <c r="X3" s="20"/>
    </row>
    <row r="4" spans="1:25" ht="20.25">
      <c r="B4" s="6"/>
      <c r="C4" s="5"/>
      <c r="D4" s="5"/>
      <c r="E4" s="5"/>
      <c r="F4" s="5"/>
      <c r="G4" s="5"/>
      <c r="H4" s="5"/>
      <c r="I4" s="5"/>
      <c r="J4" s="5"/>
      <c r="K4" s="5"/>
      <c r="L4" s="5"/>
      <c r="M4" s="53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</row>
    <row r="5" spans="1:25" ht="18.75">
      <c r="B5" s="7" t="s">
        <v>1</v>
      </c>
      <c r="C5" s="7"/>
      <c r="D5" s="5"/>
      <c r="E5" s="5"/>
      <c r="F5" s="5"/>
      <c r="G5" s="5"/>
      <c r="H5" s="5"/>
      <c r="I5" s="5"/>
      <c r="J5" s="5"/>
      <c r="K5" s="5"/>
      <c r="L5" s="5"/>
      <c r="M5" s="53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</row>
    <row r="6" spans="1:25" ht="24.75">
      <c r="B6" s="5"/>
      <c r="C6" s="5"/>
      <c r="D6" s="5"/>
      <c r="E6" s="5"/>
      <c r="F6" s="42" t="s">
        <v>112</v>
      </c>
      <c r="G6" s="24"/>
      <c r="H6" s="24"/>
      <c r="I6" s="24"/>
      <c r="J6" s="24"/>
      <c r="K6" s="24"/>
      <c r="L6" s="46"/>
      <c r="M6" s="20"/>
      <c r="N6" s="63" t="s">
        <v>18</v>
      </c>
      <c r="O6" s="69">
        <f>U12</f>
        <v>0</v>
      </c>
      <c r="P6" s="69"/>
      <c r="Q6" s="69"/>
      <c r="R6" s="69"/>
      <c r="S6" s="69"/>
      <c r="T6" s="69"/>
      <c r="U6" s="89" t="s">
        <v>34</v>
      </c>
      <c r="V6" s="92"/>
      <c r="W6" s="20"/>
      <c r="X6" s="20"/>
    </row>
    <row r="7" spans="1:25" ht="27.75" customHeight="1">
      <c r="B7" s="5"/>
      <c r="C7" s="5"/>
      <c r="D7" s="5"/>
      <c r="E7" s="5"/>
      <c r="F7" s="42" t="s">
        <v>5</v>
      </c>
      <c r="G7" s="43"/>
      <c r="H7" s="43"/>
      <c r="I7" s="43"/>
      <c r="J7" s="43"/>
      <c r="K7" s="43"/>
      <c r="L7" s="47"/>
      <c r="M7" s="53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</row>
    <row r="8" spans="1:25" ht="27.75" customHeight="1">
      <c r="B8" s="5"/>
      <c r="C8" s="5"/>
      <c r="D8" s="5"/>
      <c r="E8" s="5"/>
      <c r="F8" s="42" t="s">
        <v>113</v>
      </c>
      <c r="G8" s="24"/>
      <c r="H8" s="24"/>
      <c r="I8" s="24"/>
      <c r="J8" s="24"/>
      <c r="K8" s="24"/>
      <c r="L8" s="48"/>
      <c r="M8" s="54" t="s">
        <v>62</v>
      </c>
      <c r="N8" s="54"/>
      <c r="O8" s="54"/>
      <c r="P8" s="54"/>
      <c r="Q8" s="77">
        <f>E16</f>
        <v>0</v>
      </c>
      <c r="R8" s="77"/>
      <c r="S8" s="85" t="s">
        <v>25</v>
      </c>
      <c r="T8" s="85"/>
      <c r="U8" s="85"/>
      <c r="V8" s="85"/>
      <c r="W8" s="85"/>
      <c r="X8" s="35"/>
      <c r="Y8" s="35"/>
    </row>
    <row r="9" spans="1:25" ht="20.25">
      <c r="B9" s="6"/>
      <c r="C9" s="5"/>
      <c r="D9" s="5"/>
      <c r="E9" s="5"/>
      <c r="F9" s="5"/>
      <c r="G9" s="5"/>
      <c r="H9" s="5"/>
      <c r="I9" s="5"/>
      <c r="J9" s="5"/>
      <c r="K9" s="5"/>
      <c r="L9" s="5"/>
      <c r="M9" s="53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</row>
    <row r="10" spans="1:25" ht="20.25">
      <c r="B10" s="6"/>
      <c r="C10" s="5"/>
      <c r="D10" s="5"/>
      <c r="E10" s="5"/>
      <c r="F10" s="5"/>
      <c r="G10" s="5"/>
      <c r="H10" s="5"/>
      <c r="I10" s="5"/>
      <c r="J10" s="5"/>
      <c r="K10" s="5"/>
      <c r="L10" s="5"/>
      <c r="M10" s="55" t="s">
        <v>12</v>
      </c>
      <c r="N10" s="55"/>
      <c r="O10" s="20"/>
      <c r="P10" s="20"/>
      <c r="Q10" s="20"/>
      <c r="R10" s="20"/>
      <c r="S10" s="20"/>
      <c r="T10" s="20"/>
      <c r="U10" s="20"/>
      <c r="V10" s="20"/>
      <c r="W10" s="20"/>
      <c r="X10" s="20"/>
    </row>
    <row r="11" spans="1:25" ht="20.25">
      <c r="B11" s="6"/>
      <c r="C11" s="5"/>
      <c r="D11" s="5"/>
      <c r="E11" s="5"/>
      <c r="F11" s="5"/>
      <c r="G11" s="5"/>
      <c r="H11" s="5"/>
      <c r="I11" s="5"/>
      <c r="J11" s="5"/>
      <c r="K11" s="5"/>
      <c r="L11" s="5"/>
      <c r="M11" s="56"/>
      <c r="N11" s="64"/>
      <c r="O11" s="64"/>
      <c r="P11" s="64"/>
      <c r="Q11" s="78"/>
      <c r="R11" s="78"/>
      <c r="S11" s="78"/>
      <c r="T11" s="78"/>
      <c r="U11" s="78"/>
      <c r="V11" s="78"/>
      <c r="W11" s="80"/>
      <c r="X11" s="20"/>
    </row>
    <row r="12" spans="1:25" ht="35.25" customHeight="1">
      <c r="A12" s="37" t="s">
        <v>42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49"/>
      <c r="M12" s="97" t="s">
        <v>55</v>
      </c>
      <c r="N12" s="98"/>
      <c r="O12" s="70" t="s">
        <v>29</v>
      </c>
      <c r="P12" s="71" t="s">
        <v>22</v>
      </c>
      <c r="Q12" s="79">
        <f>P15+R15+T15</f>
        <v>0</v>
      </c>
      <c r="R12" s="79"/>
      <c r="S12" s="86" t="s">
        <v>31</v>
      </c>
      <c r="T12" s="86" t="s">
        <v>32</v>
      </c>
      <c r="U12" s="90">
        <f>2500*Q12</f>
        <v>0</v>
      </c>
      <c r="V12" s="90"/>
      <c r="W12" s="93" t="s">
        <v>29</v>
      </c>
      <c r="X12" s="96"/>
    </row>
    <row r="13" spans="1:25" ht="20.25">
      <c r="B13" s="10"/>
      <c r="C13" s="12"/>
      <c r="D13" s="12"/>
      <c r="E13" s="12"/>
      <c r="F13" s="12"/>
      <c r="G13" s="12"/>
      <c r="H13" s="12"/>
      <c r="I13" s="12"/>
      <c r="J13" s="12"/>
      <c r="K13" s="12"/>
      <c r="L13" s="5"/>
      <c r="M13" s="58"/>
      <c r="N13" s="66"/>
      <c r="O13" s="66"/>
      <c r="P13" s="66"/>
      <c r="Q13" s="20"/>
      <c r="R13" s="20"/>
      <c r="S13" s="20"/>
      <c r="T13" s="20"/>
      <c r="U13" s="20"/>
      <c r="V13" s="20"/>
      <c r="W13" s="94"/>
      <c r="X13" s="20"/>
    </row>
    <row r="14" spans="1:25" ht="26.25" customHeight="1">
      <c r="B14" s="10"/>
      <c r="C14" s="12"/>
      <c r="D14" s="12"/>
      <c r="E14" s="12"/>
      <c r="F14" s="12"/>
      <c r="G14" s="12"/>
      <c r="H14" s="12"/>
      <c r="I14" s="12"/>
      <c r="J14" s="12"/>
      <c r="K14" s="12"/>
      <c r="L14" s="5"/>
      <c r="M14" s="59"/>
      <c r="N14" s="20"/>
      <c r="O14" s="20"/>
      <c r="P14" s="72" t="s">
        <v>21</v>
      </c>
      <c r="Q14" s="72"/>
      <c r="R14" s="72" t="s">
        <v>23</v>
      </c>
      <c r="S14" s="72"/>
      <c r="T14" s="88" t="s">
        <v>9</v>
      </c>
      <c r="U14" s="88"/>
      <c r="V14" s="20"/>
      <c r="W14" s="94"/>
      <c r="X14" s="20"/>
    </row>
    <row r="15" spans="1:25" ht="20.25">
      <c r="B15" s="10"/>
      <c r="C15" s="12"/>
      <c r="D15" s="12"/>
      <c r="E15" s="12"/>
      <c r="F15" s="12"/>
      <c r="G15" s="12"/>
      <c r="H15" s="12"/>
      <c r="I15" s="12"/>
      <c r="J15" s="12"/>
      <c r="K15" s="12"/>
      <c r="L15" s="5"/>
      <c r="M15" s="59"/>
      <c r="N15" s="20"/>
      <c r="O15" s="20"/>
      <c r="P15" s="73"/>
      <c r="Q15" s="80"/>
      <c r="R15" s="73"/>
      <c r="S15" s="80"/>
      <c r="T15" s="73"/>
      <c r="U15" s="91"/>
      <c r="V15" s="20"/>
      <c r="W15" s="94"/>
      <c r="X15" s="20"/>
    </row>
    <row r="16" spans="1:25" ht="27.75" customHeight="1">
      <c r="B16" s="38" t="s">
        <v>17</v>
      </c>
      <c r="C16" s="38"/>
      <c r="D16" s="38"/>
      <c r="E16" s="41"/>
      <c r="F16" s="41"/>
      <c r="G16" s="44" t="s">
        <v>61</v>
      </c>
      <c r="H16" s="44"/>
      <c r="I16" s="44"/>
      <c r="J16" s="44"/>
      <c r="K16" s="44"/>
      <c r="L16" s="50"/>
      <c r="M16" s="59"/>
      <c r="N16" s="20"/>
      <c r="O16" s="20"/>
      <c r="P16" s="74"/>
      <c r="Q16" s="81" t="s">
        <v>31</v>
      </c>
      <c r="R16" s="74"/>
      <c r="S16" s="87" t="s">
        <v>4</v>
      </c>
      <c r="T16" s="74"/>
      <c r="U16" s="87" t="s">
        <v>4</v>
      </c>
      <c r="V16" s="20"/>
      <c r="W16" s="94"/>
      <c r="X16" s="20"/>
    </row>
    <row r="17" spans="2:24" ht="24.75" customHeight="1">
      <c r="B17" s="39" t="s">
        <v>56</v>
      </c>
      <c r="C17" s="39"/>
      <c r="D17" s="39"/>
      <c r="E17" s="39"/>
      <c r="F17" s="39"/>
      <c r="G17" s="39"/>
      <c r="H17" s="39"/>
      <c r="I17" s="39"/>
      <c r="J17" s="39"/>
      <c r="K17" s="45"/>
      <c r="L17" s="45"/>
      <c r="M17" s="60"/>
      <c r="N17" s="67"/>
      <c r="O17" s="67"/>
      <c r="P17" s="67"/>
      <c r="Q17" s="82"/>
      <c r="R17" s="82"/>
      <c r="S17" s="82"/>
      <c r="T17" s="82"/>
      <c r="U17" s="82"/>
      <c r="V17" s="82"/>
      <c r="W17" s="95"/>
      <c r="X17" s="20"/>
    </row>
    <row r="18" spans="2:24" ht="20.25">
      <c r="B18" s="6"/>
      <c r="C18" s="5"/>
      <c r="D18" s="5"/>
      <c r="E18" s="5"/>
      <c r="F18" s="5"/>
      <c r="G18" s="5"/>
      <c r="H18" s="5"/>
      <c r="I18" s="5"/>
      <c r="J18" s="5"/>
      <c r="K18" s="5"/>
      <c r="L18" s="5"/>
      <c r="M18" s="53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</row>
    <row r="19" spans="2:24" ht="24" customHeight="1">
      <c r="B19" s="6"/>
      <c r="C19" s="5"/>
      <c r="D19" s="5"/>
      <c r="E19" s="5"/>
      <c r="F19" s="5"/>
      <c r="G19" s="5"/>
      <c r="H19" s="5"/>
      <c r="I19" s="5"/>
      <c r="J19" s="5"/>
      <c r="K19" s="5"/>
      <c r="L19" s="5"/>
      <c r="M19" s="61" t="s">
        <v>60</v>
      </c>
      <c r="N19" s="61"/>
      <c r="O19" s="61"/>
      <c r="P19" s="61"/>
      <c r="Q19" s="61"/>
      <c r="R19" s="61"/>
      <c r="S19" s="61"/>
      <c r="T19" s="61"/>
      <c r="U19" s="61"/>
      <c r="V19" s="20"/>
      <c r="W19" s="20"/>
      <c r="X19" s="20"/>
    </row>
    <row r="20" spans="2:24" ht="20.25">
      <c r="B20" s="6"/>
      <c r="C20" s="5"/>
      <c r="D20" s="5"/>
      <c r="E20" s="5"/>
      <c r="F20" s="5"/>
      <c r="G20" s="5"/>
      <c r="H20" s="5"/>
      <c r="I20" s="5"/>
      <c r="J20" s="5"/>
      <c r="K20" s="5"/>
      <c r="L20" s="5"/>
      <c r="M20" s="53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</row>
    <row r="21" spans="2:24" ht="20.25">
      <c r="B21" s="6"/>
      <c r="C21" s="5"/>
      <c r="D21" s="5"/>
      <c r="E21" s="5"/>
      <c r="F21" s="5"/>
      <c r="G21" s="5"/>
      <c r="H21" s="5"/>
      <c r="I21" s="5"/>
      <c r="J21" s="5"/>
      <c r="K21" s="5"/>
      <c r="L21" s="5"/>
      <c r="M21" s="61" t="s">
        <v>98</v>
      </c>
      <c r="N21" s="61"/>
      <c r="O21" s="61"/>
      <c r="P21" s="61"/>
      <c r="Q21" s="61"/>
      <c r="R21" s="61"/>
      <c r="S21" s="5"/>
      <c r="T21" s="5"/>
      <c r="U21" s="5"/>
      <c r="V21" s="5"/>
      <c r="W21" s="5"/>
      <c r="X21" s="20"/>
    </row>
    <row r="22" spans="2:24" ht="20.25">
      <c r="B22" s="5"/>
      <c r="J22" s="5"/>
      <c r="K22" s="5"/>
      <c r="L22" s="5"/>
      <c r="M22" s="6"/>
      <c r="N22" s="5"/>
      <c r="O22" s="5"/>
      <c r="P22" s="5"/>
      <c r="Q22" s="5"/>
      <c r="R22" s="5"/>
      <c r="S22" s="5"/>
      <c r="T22" s="5"/>
      <c r="U22" s="5"/>
      <c r="V22" s="5"/>
      <c r="W22" s="5"/>
      <c r="X22" s="20"/>
    </row>
    <row r="23" spans="2:24" ht="20.25">
      <c r="B23" s="5"/>
      <c r="J23" s="5"/>
      <c r="K23" s="5"/>
      <c r="L23" s="5"/>
      <c r="M23" s="6"/>
      <c r="N23" s="5"/>
      <c r="O23" s="5"/>
      <c r="P23" s="5"/>
      <c r="Q23" s="5"/>
      <c r="R23" s="5"/>
      <c r="S23" s="5"/>
      <c r="T23" s="5"/>
      <c r="U23" s="5"/>
      <c r="V23" s="5"/>
      <c r="W23" s="5"/>
      <c r="X23" s="20"/>
    </row>
    <row r="24" spans="2:24" ht="28.5" customHeight="1">
      <c r="B24" s="5"/>
      <c r="C24" s="40" t="s">
        <v>16</v>
      </c>
      <c r="D24" s="40"/>
      <c r="E24" s="14"/>
      <c r="F24" s="14"/>
      <c r="G24" s="14"/>
      <c r="H24" s="14"/>
      <c r="I24" s="14"/>
      <c r="J24" s="5"/>
      <c r="K24" s="5"/>
      <c r="L24" s="5"/>
      <c r="M24" s="5"/>
      <c r="N24" s="5"/>
      <c r="O24" s="5"/>
      <c r="P24" s="75" t="s">
        <v>112</v>
      </c>
      <c r="Q24" s="75"/>
      <c r="R24" s="75"/>
      <c r="S24" s="43"/>
      <c r="T24" s="43"/>
      <c r="U24" s="43"/>
      <c r="V24" s="43"/>
      <c r="W24" s="43"/>
      <c r="X24" s="43"/>
    </row>
    <row r="25" spans="2:24" ht="21">
      <c r="B25" s="5"/>
      <c r="C25" s="14"/>
      <c r="D25" s="14"/>
      <c r="E25" s="14"/>
      <c r="F25" s="14"/>
      <c r="G25" s="14"/>
      <c r="H25" s="14"/>
      <c r="I25" s="14"/>
      <c r="J25" s="5"/>
      <c r="K25" s="5"/>
      <c r="L25" s="5"/>
      <c r="M25" s="5"/>
      <c r="N25" s="5"/>
      <c r="O25" s="5"/>
      <c r="P25" s="76"/>
      <c r="Q25" s="83"/>
      <c r="R25" s="84"/>
      <c r="S25" s="86"/>
      <c r="T25" s="86"/>
      <c r="U25" s="86"/>
      <c r="V25" s="86"/>
      <c r="W25" s="86"/>
      <c r="X25" s="96"/>
    </row>
    <row r="26" spans="2:24" ht="28.5" customHeight="1">
      <c r="B26" s="5"/>
      <c r="C26" s="15" t="s">
        <v>33</v>
      </c>
      <c r="D26" s="14"/>
      <c r="E26" s="14"/>
      <c r="F26" s="14"/>
      <c r="G26" s="14"/>
      <c r="J26" s="30">
        <f>Q12</f>
        <v>0</v>
      </c>
      <c r="K26" s="14" t="s">
        <v>7</v>
      </c>
      <c r="L26" s="5"/>
      <c r="M26" s="5"/>
      <c r="N26" s="5"/>
      <c r="O26" s="5"/>
      <c r="P26" s="75" t="s">
        <v>5</v>
      </c>
      <c r="Q26" s="75"/>
      <c r="R26" s="75"/>
      <c r="S26" s="43"/>
      <c r="T26" s="43"/>
      <c r="U26" s="43"/>
      <c r="V26" s="43"/>
      <c r="W26" s="43"/>
      <c r="X26" s="43"/>
    </row>
    <row r="27" spans="2:24" ht="23.25">
      <c r="B27" s="5"/>
      <c r="C27" s="14"/>
      <c r="D27" s="14"/>
      <c r="E27" s="14"/>
      <c r="F27" s="22"/>
      <c r="G27" s="14"/>
      <c r="H27" s="27"/>
      <c r="I27" s="14"/>
      <c r="J27" s="5"/>
      <c r="K27" s="5"/>
      <c r="L27" s="5"/>
      <c r="M27" s="5"/>
      <c r="N27" s="5"/>
      <c r="O27" s="5"/>
      <c r="P27" s="76"/>
      <c r="Q27" s="83"/>
      <c r="R27" s="83"/>
      <c r="S27" s="5"/>
      <c r="T27" s="5"/>
      <c r="U27" s="5"/>
      <c r="V27" s="5"/>
      <c r="W27" s="5"/>
      <c r="X27" s="20"/>
    </row>
    <row r="28" spans="2:24" ht="30" customHeight="1">
      <c r="B28" s="5"/>
      <c r="C28" s="15" t="s">
        <v>45</v>
      </c>
      <c r="D28" s="14"/>
      <c r="E28" s="14"/>
      <c r="F28" s="14"/>
      <c r="G28" s="14"/>
      <c r="J28" s="30">
        <f>Q12</f>
        <v>0</v>
      </c>
      <c r="K28" s="34" t="s">
        <v>7</v>
      </c>
      <c r="L28" s="5"/>
      <c r="M28" s="5"/>
      <c r="N28" s="5"/>
      <c r="O28" s="5"/>
      <c r="P28" s="75" t="s">
        <v>113</v>
      </c>
      <c r="Q28" s="75"/>
      <c r="R28" s="75"/>
      <c r="S28" s="43"/>
      <c r="T28" s="43"/>
      <c r="U28" s="43"/>
      <c r="V28" s="43"/>
      <c r="W28" s="43"/>
      <c r="X28" s="43"/>
    </row>
    <row r="29" spans="2:24" ht="23.25">
      <c r="B29" s="6"/>
      <c r="C29" s="14"/>
      <c r="D29" s="14"/>
      <c r="E29" s="14"/>
      <c r="F29" s="22"/>
      <c r="G29" s="14"/>
      <c r="H29" s="27"/>
      <c r="I29" s="14"/>
      <c r="J29" s="5"/>
      <c r="K29" s="5"/>
      <c r="L29" s="5"/>
      <c r="M29" s="6"/>
      <c r="N29" s="5"/>
      <c r="O29" s="5"/>
      <c r="P29" s="5"/>
      <c r="Q29" s="5"/>
      <c r="R29" s="5"/>
      <c r="S29" s="5"/>
      <c r="T29" s="5"/>
      <c r="U29" s="5"/>
      <c r="V29" s="5"/>
      <c r="W29" s="5"/>
      <c r="X29" s="20"/>
    </row>
    <row r="30" spans="2:24" ht="21">
      <c r="B30" s="6"/>
      <c r="C30" s="15" t="s">
        <v>51</v>
      </c>
      <c r="D30" s="14"/>
      <c r="E30" s="14"/>
      <c r="F30" s="14"/>
      <c r="G30" s="14"/>
      <c r="J30" s="27">
        <v>1</v>
      </c>
      <c r="K30" s="14" t="s">
        <v>7</v>
      </c>
      <c r="L30" s="5"/>
      <c r="M30" s="7" t="s">
        <v>1</v>
      </c>
      <c r="N30" s="7"/>
      <c r="O30" s="7"/>
      <c r="P30" s="5"/>
      <c r="Q30" s="5"/>
      <c r="R30" s="5"/>
      <c r="S30" s="5"/>
      <c r="T30" s="5"/>
      <c r="U30" s="5"/>
      <c r="V30" s="5"/>
      <c r="W30" s="5"/>
      <c r="X30" s="20"/>
    </row>
    <row r="31" spans="2:24" ht="20.25">
      <c r="B31" s="6"/>
      <c r="C31" s="5"/>
      <c r="D31" s="5"/>
      <c r="E31" s="5"/>
      <c r="F31" s="5"/>
      <c r="G31" s="5"/>
      <c r="H31" s="5"/>
      <c r="I31" s="5"/>
      <c r="J31" s="5"/>
      <c r="K31" s="5"/>
      <c r="L31" s="5"/>
      <c r="M31" s="62"/>
      <c r="N31" s="62"/>
      <c r="O31" s="62"/>
      <c r="P31" s="20"/>
      <c r="Q31" s="20"/>
      <c r="R31" s="20"/>
      <c r="S31" s="20"/>
      <c r="T31" s="20"/>
      <c r="U31" s="20"/>
      <c r="V31" s="20"/>
      <c r="W31" s="20"/>
      <c r="X31" s="20"/>
    </row>
    <row r="32" spans="2:24" ht="20.25">
      <c r="B32" s="6"/>
      <c r="C32" s="5"/>
      <c r="D32" s="5"/>
      <c r="E32" s="5"/>
      <c r="F32" s="5"/>
      <c r="G32" s="5"/>
      <c r="H32" s="5"/>
      <c r="I32" s="5"/>
      <c r="J32" s="5"/>
      <c r="K32" s="5"/>
      <c r="L32" s="5"/>
      <c r="M32" s="62"/>
      <c r="N32" s="62"/>
      <c r="O32" s="62"/>
      <c r="P32" s="20"/>
      <c r="Q32" s="20"/>
      <c r="R32" s="20"/>
      <c r="S32" s="20"/>
      <c r="T32" s="20"/>
      <c r="U32" s="20"/>
      <c r="V32" s="20"/>
      <c r="W32" s="20"/>
      <c r="X32" s="20"/>
    </row>
    <row r="33" spans="2:24" ht="18.75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</row>
    <row r="34" spans="2:24" ht="15.75">
      <c r="M34" s="17"/>
    </row>
    <row r="35" spans="2:24" ht="17.25">
      <c r="D35" s="20" t="s">
        <v>28</v>
      </c>
    </row>
    <row r="36" spans="2:24" ht="17.25">
      <c r="D36" s="20" t="s">
        <v>36</v>
      </c>
    </row>
    <row r="37" spans="2:24" ht="17.25">
      <c r="D37" s="20" t="s">
        <v>37</v>
      </c>
    </row>
  </sheetData>
  <sheetProtection password="C540" sheet="1" objects="1" scenarios="1"/>
  <mergeCells count="36">
    <mergeCell ref="O3:U3"/>
    <mergeCell ref="B5:C5"/>
    <mergeCell ref="G6:K6"/>
    <mergeCell ref="O6:T6"/>
    <mergeCell ref="G7:K7"/>
    <mergeCell ref="G8:K8"/>
    <mergeCell ref="Q8:R8"/>
    <mergeCell ref="S8:W8"/>
    <mergeCell ref="M10:N10"/>
    <mergeCell ref="M11:O11"/>
    <mergeCell ref="A12:K12"/>
    <mergeCell ref="M12:N12"/>
    <mergeCell ref="Q12:R12"/>
    <mergeCell ref="U12:V12"/>
    <mergeCell ref="M13:O13"/>
    <mergeCell ref="P14:Q14"/>
    <mergeCell ref="R14:S14"/>
    <mergeCell ref="T14:U14"/>
    <mergeCell ref="B16:D16"/>
    <mergeCell ref="E16:F16"/>
    <mergeCell ref="G16:K16"/>
    <mergeCell ref="B17:J17"/>
    <mergeCell ref="M17:O17"/>
    <mergeCell ref="M19:U19"/>
    <mergeCell ref="M21:R21"/>
    <mergeCell ref="C24:D24"/>
    <mergeCell ref="P24:R24"/>
    <mergeCell ref="S24:X24"/>
    <mergeCell ref="P26:R26"/>
    <mergeCell ref="S26:X26"/>
    <mergeCell ref="P28:R28"/>
    <mergeCell ref="S28:X28"/>
    <mergeCell ref="M30:O30"/>
    <mergeCell ref="P15:P16"/>
    <mergeCell ref="R15:R16"/>
    <mergeCell ref="T15:T16"/>
  </mergeCells>
  <phoneticPr fontId="1" type="Hiragana"/>
  <conditionalFormatting sqref="E16:F16">
    <cfRule type="containsBlanks" dxfId="20" priority="4">
      <formula>LEN(TRIM(E16))=0</formula>
    </cfRule>
  </conditionalFormatting>
  <conditionalFormatting sqref="P15:P16">
    <cfRule type="containsBlanks" dxfId="19" priority="3">
      <formula>LEN(TRIM(P15))=0</formula>
    </cfRule>
  </conditionalFormatting>
  <conditionalFormatting sqref="R15:R16">
    <cfRule type="containsBlanks" dxfId="18" priority="2">
      <formula>LEN(TRIM(R15))=0</formula>
    </cfRule>
  </conditionalFormatting>
  <conditionalFormatting sqref="T15:T16">
    <cfRule type="containsBlanks" dxfId="17" priority="1">
      <formula>LEN(TRIM(T15))=0</formula>
    </cfRule>
  </conditionalFormatting>
  <pageMargins left="0.7" right="0.7" top="0.75" bottom="0.75" header="0.3" footer="0.3"/>
  <pageSetup paperSize="9" fitToWidth="2" fitToHeight="1" orientation="portrait" usePrinterDefaults="1" r:id="rId1"/>
  <rowBreaks count="1" manualBreakCount="1">
    <brk id="33" min="1" max="19" man="1"/>
  </rowBreaks>
  <colBreaks count="1" manualBreakCount="1">
    <brk id="11" max="3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Y44"/>
  <sheetViews>
    <sheetView view="pageBreakPreview" zoomScale="90" zoomScaleSheetLayoutView="90" workbookViewId="0">
      <selection activeCell="P32" sqref="P32:R36"/>
    </sheetView>
  </sheetViews>
  <sheetFormatPr defaultRowHeight="13.5"/>
  <cols>
    <col min="1" max="1" width="2.75" customWidth="1"/>
    <col min="4" max="4" width="5.75" customWidth="1"/>
    <col min="5" max="5" width="6.25" customWidth="1"/>
    <col min="6" max="6" width="16.625" customWidth="1"/>
    <col min="7" max="7" width="7.875" customWidth="1"/>
    <col min="8" max="8" width="6.5" customWidth="1"/>
    <col min="9" max="9" width="7.125" customWidth="1"/>
    <col min="11" max="11" width="9.5" customWidth="1"/>
    <col min="12" max="12" width="1.625" customWidth="1"/>
    <col min="13" max="13" width="16" customWidth="1"/>
    <col min="14" max="15" width="10.25" customWidth="1"/>
    <col min="16" max="16" width="4.25" customWidth="1"/>
    <col min="17" max="17" width="3.875" customWidth="1"/>
    <col min="18" max="20" width="6" customWidth="1"/>
    <col min="21" max="22" width="5.5" customWidth="1"/>
    <col min="23" max="23" width="6.625" customWidth="1"/>
    <col min="24" max="24" width="5" customWidth="1"/>
    <col min="25" max="25" width="1.75" customWidth="1"/>
  </cols>
  <sheetData>
    <row r="1" spans="1:25" ht="18.75">
      <c r="B1" s="20"/>
      <c r="C1" s="20"/>
      <c r="D1" s="20"/>
      <c r="E1" s="20"/>
      <c r="F1" s="20"/>
      <c r="G1" s="5"/>
      <c r="H1" s="20"/>
      <c r="I1" s="20"/>
      <c r="J1" s="31" t="s">
        <v>98</v>
      </c>
      <c r="K1" s="20"/>
      <c r="L1" s="20"/>
      <c r="M1" s="116"/>
    </row>
    <row r="2" spans="1:25" ht="28.5">
      <c r="B2" s="53"/>
      <c r="C2" s="20"/>
      <c r="D2" s="20"/>
      <c r="E2" s="20"/>
      <c r="F2" s="20"/>
      <c r="G2" s="20"/>
      <c r="H2" s="20"/>
      <c r="I2" s="20"/>
      <c r="J2" s="20"/>
      <c r="K2" s="20"/>
      <c r="L2" s="20"/>
      <c r="M2" s="68" t="s">
        <v>19</v>
      </c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181"/>
    </row>
    <row r="3" spans="1:25" ht="28.5" customHeight="1">
      <c r="D3" s="20"/>
      <c r="E3" s="20"/>
      <c r="F3" s="20"/>
      <c r="G3" s="20"/>
      <c r="H3" s="20"/>
      <c r="I3" s="20"/>
      <c r="J3" s="20"/>
      <c r="K3" s="20"/>
      <c r="L3" s="20"/>
      <c r="T3" s="163"/>
    </row>
    <row r="4" spans="1:25" ht="24.75">
      <c r="B4" s="53"/>
      <c r="C4" s="20"/>
      <c r="D4" s="20"/>
      <c r="E4" s="20"/>
      <c r="F4" s="20"/>
      <c r="G4" s="20"/>
      <c r="H4" s="20"/>
      <c r="I4" s="20"/>
      <c r="J4" s="20"/>
      <c r="K4" s="20"/>
      <c r="L4" s="20"/>
      <c r="M4" s="17"/>
      <c r="N4" s="63" t="s">
        <v>18</v>
      </c>
      <c r="O4" s="69">
        <f>Q25</f>
        <v>0</v>
      </c>
      <c r="P4" s="69"/>
      <c r="Q4" s="69"/>
      <c r="R4" s="69"/>
      <c r="S4" s="69"/>
      <c r="T4" s="164" t="s">
        <v>34</v>
      </c>
      <c r="U4" s="164"/>
    </row>
    <row r="5" spans="1:25" ht="18.75">
      <c r="B5" s="7" t="s">
        <v>1</v>
      </c>
      <c r="C5" s="7"/>
      <c r="D5" s="20"/>
      <c r="E5" s="20"/>
      <c r="F5" s="20"/>
      <c r="G5" s="20"/>
      <c r="H5" s="20"/>
      <c r="I5" s="20"/>
      <c r="J5" s="20"/>
      <c r="K5" s="20"/>
      <c r="L5" s="20"/>
      <c r="M5" s="17"/>
    </row>
    <row r="6" spans="1:25" ht="25.5" customHeight="1">
      <c r="B6" s="20"/>
      <c r="C6" s="20"/>
      <c r="D6" s="20"/>
      <c r="E6" s="20"/>
      <c r="F6" s="42" t="s">
        <v>112</v>
      </c>
      <c r="G6" s="24"/>
      <c r="H6" s="24"/>
      <c r="I6" s="24"/>
      <c r="J6" s="24"/>
      <c r="K6" s="24"/>
      <c r="L6" s="112"/>
      <c r="M6" s="54" t="s">
        <v>62</v>
      </c>
      <c r="N6" s="54"/>
      <c r="O6" s="54"/>
      <c r="P6" s="77">
        <f>F17</f>
        <v>0</v>
      </c>
      <c r="Q6" s="77"/>
      <c r="R6" s="77"/>
      <c r="S6" s="35" t="s">
        <v>95</v>
      </c>
      <c r="T6" s="35"/>
      <c r="U6" s="35"/>
      <c r="V6" s="35"/>
      <c r="W6" s="35"/>
    </row>
    <row r="7" spans="1:25" ht="27.75" customHeight="1">
      <c r="B7" s="20"/>
      <c r="C7" s="20"/>
      <c r="D7" s="20"/>
      <c r="E7" s="20"/>
      <c r="F7" s="42" t="s">
        <v>5</v>
      </c>
      <c r="G7" s="43"/>
      <c r="H7" s="43"/>
      <c r="I7" s="43"/>
      <c r="J7" s="43"/>
      <c r="K7" s="43"/>
      <c r="L7" s="113"/>
      <c r="M7" s="17"/>
    </row>
    <row r="8" spans="1:25" ht="27.75" customHeight="1">
      <c r="B8" s="20"/>
      <c r="C8" s="20"/>
      <c r="D8" s="20"/>
      <c r="E8" s="20"/>
      <c r="F8" s="42" t="s">
        <v>114</v>
      </c>
      <c r="G8" s="24"/>
      <c r="H8" s="24"/>
      <c r="I8" s="24"/>
      <c r="J8" s="24"/>
      <c r="K8" s="24"/>
      <c r="L8" s="114"/>
      <c r="M8" s="117" t="s">
        <v>12</v>
      </c>
    </row>
    <row r="9" spans="1:25" ht="18.75">
      <c r="B9" s="53"/>
      <c r="C9" s="20"/>
      <c r="D9" s="20"/>
      <c r="E9" s="20"/>
      <c r="F9" s="20"/>
      <c r="G9" s="20"/>
      <c r="H9" s="20"/>
      <c r="I9" s="20"/>
      <c r="J9" s="20"/>
      <c r="K9" s="20"/>
      <c r="L9" s="20"/>
      <c r="M9" s="17"/>
    </row>
    <row r="10" spans="1:25" ht="18.75">
      <c r="B10" s="53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118" t="s">
        <v>96</v>
      </c>
      <c r="N10" s="125" t="s">
        <v>110</v>
      </c>
      <c r="O10" s="125"/>
      <c r="P10" s="137" t="s">
        <v>29</v>
      </c>
      <c r="Q10" s="145" t="s">
        <v>22</v>
      </c>
      <c r="R10" s="152">
        <f>R13+T13+V13</f>
        <v>0</v>
      </c>
      <c r="S10" s="152"/>
      <c r="T10" s="165" t="s">
        <v>31</v>
      </c>
      <c r="U10" s="165" t="s">
        <v>32</v>
      </c>
      <c r="V10" s="167">
        <f>8490*R10</f>
        <v>0</v>
      </c>
      <c r="W10" s="167"/>
      <c r="X10" s="173" t="s">
        <v>29</v>
      </c>
    </row>
    <row r="11" spans="1:25" ht="8.25" customHeight="1">
      <c r="B11" s="53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119"/>
      <c r="N11" s="126"/>
      <c r="O11" s="126"/>
      <c r="P11" s="138"/>
      <c r="Q11" s="146"/>
      <c r="R11" s="146"/>
      <c r="S11" s="146"/>
      <c r="T11" s="146"/>
      <c r="U11" s="146"/>
      <c r="V11" s="146"/>
      <c r="W11" s="146"/>
      <c r="X11" s="174"/>
    </row>
    <row r="12" spans="1:25" ht="25.5">
      <c r="A12" s="37" t="s">
        <v>94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20"/>
      <c r="M12" s="120"/>
      <c r="N12" s="127"/>
      <c r="O12" s="133"/>
      <c r="P12" s="139"/>
      <c r="Q12" s="147"/>
      <c r="R12" s="153" t="s">
        <v>13</v>
      </c>
      <c r="S12" s="157"/>
      <c r="T12" s="153" t="s">
        <v>14</v>
      </c>
      <c r="U12" s="157"/>
      <c r="V12" s="168" t="s">
        <v>52</v>
      </c>
      <c r="W12" s="172"/>
      <c r="X12" s="175"/>
      <c r="Y12" s="166"/>
    </row>
    <row r="13" spans="1:25" ht="24" customHeight="1">
      <c r="B13" s="53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119"/>
      <c r="N13" s="126"/>
      <c r="O13" s="126"/>
      <c r="P13" s="138"/>
      <c r="Q13" s="146"/>
      <c r="R13" s="154"/>
      <c r="S13" s="158" t="s">
        <v>31</v>
      </c>
      <c r="T13" s="154"/>
      <c r="U13" s="158" t="s">
        <v>31</v>
      </c>
      <c r="V13" s="154"/>
      <c r="W13" s="158" t="s">
        <v>31</v>
      </c>
      <c r="X13" s="174"/>
    </row>
    <row r="14" spans="1:25" ht="8.25" customHeight="1">
      <c r="B14" s="53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121"/>
      <c r="N14" s="128"/>
      <c r="O14" s="128"/>
      <c r="P14" s="140"/>
      <c r="Q14" s="148"/>
      <c r="R14" s="148"/>
      <c r="S14" s="159"/>
      <c r="T14" s="148"/>
      <c r="U14" s="159"/>
      <c r="V14" s="148"/>
      <c r="W14" s="159"/>
      <c r="X14" s="176"/>
    </row>
    <row r="15" spans="1:25" ht="18.75">
      <c r="B15" s="53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122" t="s">
        <v>74</v>
      </c>
      <c r="N15" s="129" t="s">
        <v>111</v>
      </c>
      <c r="O15" s="129"/>
      <c r="P15" s="137" t="s">
        <v>29</v>
      </c>
      <c r="Q15" s="145" t="s">
        <v>22</v>
      </c>
      <c r="R15" s="152">
        <f>R18+T18+V18</f>
        <v>0</v>
      </c>
      <c r="S15" s="152"/>
      <c r="T15" s="165" t="s">
        <v>31</v>
      </c>
      <c r="U15" s="165" t="s">
        <v>32</v>
      </c>
      <c r="V15" s="167">
        <f>14200*R15</f>
        <v>0</v>
      </c>
      <c r="W15" s="167"/>
      <c r="X15" s="173" t="s">
        <v>29</v>
      </c>
    </row>
    <row r="16" spans="1:25" ht="6.75" customHeight="1">
      <c r="B16" s="53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23"/>
      <c r="N16" s="130"/>
      <c r="O16" s="130"/>
      <c r="P16" s="141"/>
      <c r="Q16" s="149"/>
      <c r="R16" s="155"/>
      <c r="S16" s="155"/>
      <c r="T16" s="166"/>
      <c r="U16" s="166"/>
      <c r="V16" s="169"/>
      <c r="W16" s="169"/>
      <c r="X16" s="177"/>
    </row>
    <row r="17" spans="2:25" ht="27.75" customHeight="1">
      <c r="B17" s="38" t="s">
        <v>17</v>
      </c>
      <c r="C17" s="38"/>
      <c r="D17" s="38"/>
      <c r="E17" s="105"/>
      <c r="F17" s="107"/>
      <c r="G17" s="44" t="s">
        <v>61</v>
      </c>
      <c r="H17" s="44"/>
      <c r="I17" s="44"/>
      <c r="J17" s="44"/>
      <c r="K17" s="44"/>
      <c r="L17" s="108"/>
      <c r="M17" s="119"/>
      <c r="N17" s="126"/>
      <c r="O17" s="126"/>
      <c r="P17" s="138"/>
      <c r="Q17" s="146"/>
      <c r="R17" s="153" t="s">
        <v>3</v>
      </c>
      <c r="S17" s="157"/>
      <c r="T17" s="153" t="s">
        <v>50</v>
      </c>
      <c r="U17" s="157"/>
      <c r="V17" s="168" t="s">
        <v>52</v>
      </c>
      <c r="W17" s="172"/>
      <c r="X17" s="174"/>
    </row>
    <row r="18" spans="2:25" ht="22.5" customHeight="1">
      <c r="B18" s="39" t="s">
        <v>56</v>
      </c>
      <c r="C18" s="39"/>
      <c r="D18" s="39"/>
      <c r="E18" s="39"/>
      <c r="F18" s="39"/>
      <c r="G18" s="39"/>
      <c r="H18" s="39"/>
      <c r="I18" s="39"/>
      <c r="J18" s="39"/>
      <c r="K18" s="45"/>
      <c r="L18" s="115"/>
      <c r="M18" s="120"/>
      <c r="N18" s="127"/>
      <c r="O18" s="133"/>
      <c r="P18" s="139"/>
      <c r="Q18" s="147"/>
      <c r="R18" s="154"/>
      <c r="S18" s="158" t="s">
        <v>31</v>
      </c>
      <c r="T18" s="154"/>
      <c r="U18" s="158" t="s">
        <v>31</v>
      </c>
      <c r="V18" s="154"/>
      <c r="W18" s="158" t="s">
        <v>31</v>
      </c>
      <c r="X18" s="175"/>
    </row>
    <row r="19" spans="2:25" ht="10.5" customHeight="1">
      <c r="B19" s="99"/>
      <c r="C19" s="99"/>
      <c r="D19" s="99"/>
      <c r="E19" s="106"/>
      <c r="F19" s="108"/>
      <c r="G19" s="108"/>
      <c r="H19" s="108"/>
      <c r="I19" s="108"/>
      <c r="J19" s="108"/>
      <c r="K19" s="111"/>
      <c r="L19" s="111"/>
      <c r="M19" s="124"/>
      <c r="N19" s="131"/>
      <c r="O19" s="134"/>
      <c r="P19" s="142"/>
      <c r="Q19" s="150"/>
      <c r="R19" s="148"/>
      <c r="S19" s="159"/>
      <c r="T19" s="148"/>
      <c r="U19" s="159"/>
      <c r="V19" s="148"/>
      <c r="W19" s="159"/>
      <c r="X19" s="178"/>
    </row>
    <row r="20" spans="2:25" ht="18.75">
      <c r="B20" s="53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118" t="s">
        <v>27</v>
      </c>
      <c r="N20" s="129" t="s">
        <v>47</v>
      </c>
      <c r="O20" s="129"/>
      <c r="P20" s="137" t="s">
        <v>29</v>
      </c>
      <c r="Q20" s="145" t="s">
        <v>22</v>
      </c>
      <c r="R20" s="152">
        <f>R23+T23+V23</f>
        <v>0</v>
      </c>
      <c r="S20" s="152"/>
      <c r="T20" s="165" t="s">
        <v>31</v>
      </c>
      <c r="U20" s="165" t="s">
        <v>32</v>
      </c>
      <c r="V20" s="167">
        <f>3080*R20</f>
        <v>0</v>
      </c>
      <c r="W20" s="167"/>
      <c r="X20" s="173" t="s">
        <v>29</v>
      </c>
    </row>
    <row r="21" spans="2:25" ht="6" customHeight="1">
      <c r="B21" s="53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123"/>
      <c r="N21" s="130"/>
      <c r="O21" s="130"/>
      <c r="P21" s="141"/>
      <c r="Q21" s="149"/>
      <c r="R21" s="155"/>
      <c r="S21" s="155"/>
      <c r="T21" s="166"/>
      <c r="U21" s="166"/>
      <c r="V21" s="169"/>
      <c r="W21" s="169"/>
      <c r="X21" s="177"/>
    </row>
    <row r="22" spans="2:25" ht="18.75">
      <c r="B22" s="53"/>
      <c r="C22" s="100"/>
      <c r="D22" s="100"/>
      <c r="E22" s="100"/>
      <c r="F22" s="100"/>
      <c r="G22" s="100"/>
      <c r="H22" s="100"/>
      <c r="I22" s="100"/>
      <c r="J22" s="100"/>
      <c r="K22" s="100"/>
      <c r="L22" s="20"/>
      <c r="M22" s="119"/>
      <c r="N22" s="126"/>
      <c r="O22" s="126"/>
      <c r="P22" s="138"/>
      <c r="Q22" s="146"/>
      <c r="R22" s="153" t="s">
        <v>54</v>
      </c>
      <c r="S22" s="157"/>
      <c r="T22" s="153" t="s">
        <v>59</v>
      </c>
      <c r="U22" s="157"/>
      <c r="V22" s="168" t="s">
        <v>52</v>
      </c>
      <c r="W22" s="172"/>
      <c r="X22" s="174"/>
    </row>
    <row r="23" spans="2:25" ht="23.25" customHeight="1">
      <c r="B23" s="53"/>
      <c r="C23" s="100"/>
      <c r="D23" s="100"/>
      <c r="E23" s="100"/>
      <c r="F23" s="100"/>
      <c r="G23" s="100"/>
      <c r="H23" s="100"/>
      <c r="I23" s="100"/>
      <c r="J23" s="100"/>
      <c r="K23" s="100"/>
      <c r="L23" s="20"/>
      <c r="M23" s="120"/>
      <c r="N23" s="127"/>
      <c r="O23" s="133"/>
      <c r="P23" s="139"/>
      <c r="Q23" s="147"/>
      <c r="R23" s="154"/>
      <c r="S23" s="158" t="s">
        <v>31</v>
      </c>
      <c r="T23" s="154"/>
      <c r="U23" s="158" t="s">
        <v>31</v>
      </c>
      <c r="V23" s="154"/>
      <c r="W23" s="158" t="s">
        <v>31</v>
      </c>
      <c r="X23" s="175"/>
    </row>
    <row r="24" spans="2:25" ht="9.75" customHeight="1">
      <c r="B24" s="53"/>
      <c r="C24" s="100"/>
      <c r="D24" s="100"/>
      <c r="E24" s="100"/>
      <c r="F24" s="100"/>
      <c r="G24" s="100"/>
      <c r="H24" s="100"/>
      <c r="I24" s="100"/>
      <c r="J24" s="100"/>
      <c r="K24" s="100"/>
      <c r="L24" s="20"/>
      <c r="M24" s="124"/>
      <c r="N24" s="131"/>
      <c r="O24" s="134"/>
      <c r="P24" s="142"/>
      <c r="Q24" s="150"/>
      <c r="R24" s="148"/>
      <c r="S24" s="159"/>
      <c r="T24" s="148"/>
      <c r="U24" s="159"/>
      <c r="V24" s="148"/>
      <c r="W24" s="159"/>
      <c r="X24" s="178"/>
    </row>
    <row r="25" spans="2:25" ht="35.25" customHeight="1">
      <c r="B25" s="53"/>
      <c r="C25" s="101" t="s">
        <v>16</v>
      </c>
      <c r="D25" s="101"/>
      <c r="E25" s="20"/>
      <c r="F25" s="20"/>
      <c r="G25" s="20"/>
      <c r="H25" s="20"/>
      <c r="I25" s="20"/>
      <c r="J25" s="20"/>
      <c r="K25" s="20"/>
      <c r="L25" s="20"/>
      <c r="O25" s="135" t="s">
        <v>2</v>
      </c>
      <c r="P25" s="143"/>
      <c r="Q25" s="151">
        <f>V10+V15+V20</f>
        <v>0</v>
      </c>
      <c r="R25" s="156"/>
      <c r="S25" s="156"/>
      <c r="T25" s="156"/>
      <c r="U25" s="156"/>
      <c r="V25" s="156"/>
      <c r="W25" s="156"/>
      <c r="X25" s="143" t="s">
        <v>29</v>
      </c>
    </row>
    <row r="26" spans="2:25" ht="21" customHeight="1"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</row>
    <row r="27" spans="2:25" ht="21.75" customHeight="1"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</row>
    <row r="28" spans="2:25" ht="18.75">
      <c r="B28" s="20"/>
      <c r="C28" s="102" t="s">
        <v>33</v>
      </c>
      <c r="D28" s="5"/>
      <c r="E28" s="5">
        <f>H29+H30</f>
        <v>0</v>
      </c>
      <c r="F28" s="5" t="s">
        <v>7</v>
      </c>
      <c r="G28" s="5" t="s">
        <v>58</v>
      </c>
      <c r="H28" s="5"/>
      <c r="I28" s="5"/>
      <c r="J28" s="5">
        <f>R20</f>
        <v>0</v>
      </c>
      <c r="K28" s="5" t="s">
        <v>24</v>
      </c>
      <c r="L28" s="20"/>
    </row>
    <row r="29" spans="2:25" ht="21.75" customHeight="1">
      <c r="B29" s="20"/>
      <c r="C29" s="103" t="s">
        <v>38</v>
      </c>
      <c r="D29" s="104" t="s">
        <v>41</v>
      </c>
      <c r="E29" s="104"/>
      <c r="F29" s="104"/>
      <c r="G29" s="104"/>
      <c r="H29" s="103">
        <f>R10</f>
        <v>0</v>
      </c>
      <c r="I29" s="5" t="s">
        <v>7</v>
      </c>
      <c r="J29" s="5"/>
      <c r="K29" s="5"/>
      <c r="L29" s="20"/>
      <c r="M29" s="61" t="s">
        <v>60</v>
      </c>
      <c r="N29" s="61"/>
      <c r="O29" s="61"/>
      <c r="P29" s="61"/>
      <c r="Q29" s="61"/>
      <c r="R29" s="61"/>
      <c r="S29" s="61"/>
      <c r="T29" s="61"/>
      <c r="U29" s="61"/>
    </row>
    <row r="30" spans="2:25" ht="18.75">
      <c r="B30" s="20"/>
      <c r="C30" s="5"/>
      <c r="D30" s="104" t="s">
        <v>44</v>
      </c>
      <c r="E30" s="104"/>
      <c r="F30" s="104"/>
      <c r="G30" s="104"/>
      <c r="H30" s="103">
        <f>R15</f>
        <v>0</v>
      </c>
      <c r="I30" s="5" t="s">
        <v>7</v>
      </c>
      <c r="J30" s="5"/>
      <c r="K30" s="5"/>
      <c r="L30" s="20"/>
      <c r="Y30" s="179"/>
    </row>
    <row r="31" spans="2:25" ht="25.5" customHeight="1">
      <c r="B31" s="20"/>
      <c r="C31" s="5"/>
      <c r="D31" s="5"/>
      <c r="E31" s="5"/>
      <c r="F31" s="109"/>
      <c r="G31" s="5"/>
      <c r="H31" s="46"/>
      <c r="I31" s="5"/>
      <c r="J31" s="5"/>
      <c r="K31" s="5"/>
      <c r="L31" s="20"/>
      <c r="M31" s="61" t="s">
        <v>97</v>
      </c>
      <c r="N31" s="132"/>
      <c r="P31" s="132"/>
      <c r="Q31" s="132"/>
      <c r="R31" s="132"/>
      <c r="X31" s="179"/>
      <c r="Y31" s="166"/>
    </row>
    <row r="32" spans="2:25" ht="24" customHeight="1">
      <c r="B32" s="53"/>
      <c r="C32" s="102" t="s">
        <v>45</v>
      </c>
      <c r="D32" s="5"/>
      <c r="E32" s="5">
        <f>E28+J32</f>
        <v>0</v>
      </c>
      <c r="F32" s="5" t="s">
        <v>7</v>
      </c>
      <c r="G32" s="5" t="s">
        <v>20</v>
      </c>
      <c r="H32" s="5"/>
      <c r="I32" s="100"/>
      <c r="J32" s="110"/>
      <c r="K32" s="5" t="s">
        <v>24</v>
      </c>
      <c r="L32" s="20"/>
      <c r="P32" s="75" t="s">
        <v>112</v>
      </c>
      <c r="Q32" s="75"/>
      <c r="R32" s="75"/>
      <c r="S32" s="160"/>
      <c r="T32" s="160"/>
      <c r="U32" s="160"/>
      <c r="V32" s="160"/>
      <c r="W32" s="160"/>
      <c r="X32" s="160"/>
      <c r="Y32" s="182"/>
    </row>
    <row r="33" spans="2:25" ht="20.25">
      <c r="B33" s="53"/>
      <c r="C33" s="5"/>
      <c r="D33" s="5"/>
      <c r="E33" s="5"/>
      <c r="F33" s="109"/>
      <c r="G33" s="5"/>
      <c r="H33" s="46"/>
      <c r="I33" s="5"/>
      <c r="J33" s="5"/>
      <c r="K33" s="5"/>
      <c r="L33" s="20"/>
      <c r="P33" s="76"/>
      <c r="Q33" s="83"/>
      <c r="R33" s="84"/>
      <c r="S33" s="161"/>
      <c r="T33" s="161"/>
      <c r="U33" s="161"/>
      <c r="V33" s="170"/>
      <c r="W33" s="170"/>
      <c r="X33" s="180"/>
      <c r="Y33" s="183"/>
    </row>
    <row r="34" spans="2:25" ht="27.75" customHeight="1">
      <c r="B34" s="53"/>
      <c r="C34" s="102" t="s">
        <v>51</v>
      </c>
      <c r="D34" s="5"/>
      <c r="E34" s="5"/>
      <c r="F34" s="5"/>
      <c r="G34" s="5"/>
      <c r="H34" s="46">
        <v>1</v>
      </c>
      <c r="I34" s="5" t="s">
        <v>7</v>
      </c>
      <c r="J34" s="5"/>
      <c r="K34" s="5"/>
      <c r="L34" s="20"/>
      <c r="P34" s="144" t="s">
        <v>5</v>
      </c>
      <c r="Q34" s="75"/>
      <c r="R34" s="75"/>
      <c r="S34" s="160"/>
      <c r="T34" s="160"/>
      <c r="U34" s="160"/>
      <c r="V34" s="160"/>
      <c r="W34" s="160"/>
      <c r="X34" s="160"/>
      <c r="Y34" s="160"/>
    </row>
    <row r="35" spans="2:25" ht="20.25">
      <c r="B35" s="53"/>
      <c r="C35" s="20"/>
      <c r="D35" s="20"/>
      <c r="E35" s="20"/>
      <c r="F35" s="20"/>
      <c r="G35" s="20"/>
      <c r="H35" s="20"/>
      <c r="I35" s="20"/>
      <c r="J35" s="20"/>
      <c r="K35" s="20"/>
      <c r="L35" s="20"/>
      <c r="P35" s="76"/>
      <c r="Q35" s="83"/>
      <c r="R35" s="83"/>
      <c r="S35" s="162"/>
      <c r="T35" s="162"/>
      <c r="U35" s="162"/>
      <c r="V35" s="170"/>
      <c r="W35" s="170"/>
      <c r="X35" s="180"/>
      <c r="Y35" s="183"/>
    </row>
    <row r="36" spans="2:25" ht="24.75" customHeight="1"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P36" s="75" t="s">
        <v>113</v>
      </c>
      <c r="Q36" s="75"/>
      <c r="R36" s="75"/>
      <c r="S36" s="160"/>
      <c r="T36" s="160"/>
      <c r="U36" s="160"/>
      <c r="V36" s="160"/>
      <c r="W36" s="160"/>
      <c r="X36" s="160"/>
      <c r="Y36" s="183"/>
    </row>
    <row r="37" spans="2:25" ht="19.5" customHeight="1">
      <c r="V37" s="171"/>
      <c r="W37" s="171"/>
    </row>
    <row r="38" spans="2:25" ht="19.5" customHeight="1">
      <c r="M38" s="75" t="s">
        <v>1</v>
      </c>
      <c r="O38" s="136"/>
    </row>
    <row r="39" spans="2:25" ht="19.5" customHeight="1"/>
    <row r="42" spans="2:25" ht="17.25">
      <c r="D42" s="20" t="s">
        <v>11</v>
      </c>
    </row>
    <row r="43" spans="2:25" ht="17.25">
      <c r="D43" s="20" t="s">
        <v>36</v>
      </c>
    </row>
    <row r="44" spans="2:25" ht="17.25">
      <c r="D44" s="20" t="s">
        <v>37</v>
      </c>
    </row>
  </sheetData>
  <sheetProtection password="C540" sheet="1" objects="1" scenarios="1"/>
  <mergeCells count="37">
    <mergeCell ref="M2:X2"/>
    <mergeCell ref="O4:S4"/>
    <mergeCell ref="T4:U4"/>
    <mergeCell ref="B5:C5"/>
    <mergeCell ref="G6:K6"/>
    <mergeCell ref="P6:R6"/>
    <mergeCell ref="G7:K7"/>
    <mergeCell ref="G8:K8"/>
    <mergeCell ref="N10:O10"/>
    <mergeCell ref="R10:S10"/>
    <mergeCell ref="V10:W10"/>
    <mergeCell ref="A12:K12"/>
    <mergeCell ref="R12:S12"/>
    <mergeCell ref="T12:U12"/>
    <mergeCell ref="V12:W12"/>
    <mergeCell ref="N15:O15"/>
    <mergeCell ref="R15:S15"/>
    <mergeCell ref="V15:W15"/>
    <mergeCell ref="B17:D17"/>
    <mergeCell ref="G17:K17"/>
    <mergeCell ref="R17:S17"/>
    <mergeCell ref="T17:U17"/>
    <mergeCell ref="V17:W17"/>
    <mergeCell ref="B18:J18"/>
    <mergeCell ref="N20:O20"/>
    <mergeCell ref="R20:S20"/>
    <mergeCell ref="V20:W20"/>
    <mergeCell ref="R22:S22"/>
    <mergeCell ref="T22:U22"/>
    <mergeCell ref="V22:W22"/>
    <mergeCell ref="C25:D25"/>
    <mergeCell ref="Q25:W25"/>
    <mergeCell ref="D29:G29"/>
    <mergeCell ref="D30:G30"/>
    <mergeCell ref="S32:X32"/>
    <mergeCell ref="S34:Y34"/>
    <mergeCell ref="S36:X36"/>
  </mergeCells>
  <phoneticPr fontId="1" type="Hiragana"/>
  <conditionalFormatting sqref="V23">
    <cfRule type="containsBlanks" dxfId="16" priority="1">
      <formula>LEN(TRIM(V23))=0</formula>
    </cfRule>
  </conditionalFormatting>
  <conditionalFormatting sqref="T23">
    <cfRule type="containsBlanks" dxfId="15" priority="2">
      <formula>LEN(TRIM(T23))=0</formula>
    </cfRule>
  </conditionalFormatting>
  <conditionalFormatting sqref="R23">
    <cfRule type="containsBlanks" dxfId="14" priority="3">
      <formula>LEN(TRIM(R23))=0</formula>
    </cfRule>
  </conditionalFormatting>
  <conditionalFormatting sqref="V18">
    <cfRule type="containsBlanks" dxfId="13" priority="4">
      <formula>LEN(TRIM(V18))=0</formula>
    </cfRule>
  </conditionalFormatting>
  <conditionalFormatting sqref="T18">
    <cfRule type="containsBlanks" dxfId="12" priority="5">
      <formula>LEN(TRIM(T18))=0</formula>
    </cfRule>
  </conditionalFormatting>
  <conditionalFormatting sqref="R18">
    <cfRule type="containsBlanks" dxfId="11" priority="6">
      <formula>LEN(TRIM(R18))=0</formula>
    </cfRule>
  </conditionalFormatting>
  <conditionalFormatting sqref="F17">
    <cfRule type="containsBlanks" dxfId="10" priority="11">
      <formula>LEN(TRIM(F17))=0</formula>
    </cfRule>
  </conditionalFormatting>
  <conditionalFormatting sqref="J32">
    <cfRule type="containsBlanks" dxfId="9" priority="10">
      <formula>LEN(TRIM(J32))=0</formula>
    </cfRule>
  </conditionalFormatting>
  <conditionalFormatting sqref="R13:W13">
    <cfRule type="containsBlanks" dxfId="8" priority="9">
      <formula>LEN(TRIM(R13))=0</formula>
    </cfRule>
  </conditionalFormatting>
  <conditionalFormatting sqref="W18 U18 S18">
    <cfRule type="containsBlanks" dxfId="7" priority="8">
      <formula>LEN(TRIM(S18))=0</formula>
    </cfRule>
  </conditionalFormatting>
  <conditionalFormatting sqref="W23 U23 S23">
    <cfRule type="containsBlanks" dxfId="6" priority="7">
      <formula>LEN(TRIM(S23))=0</formula>
    </cfRule>
  </conditionalFormatting>
  <pageMargins left="0.7" right="0.7" top="0.75" bottom="0.75" header="0.3" footer="0.3"/>
  <pageSetup paperSize="9" scale="98" fitToWidth="2" fitToHeight="1" orientation="portrait" usePrinterDefaults="1" r:id="rId1"/>
  <colBreaks count="1" manualBreakCount="1">
    <brk id="11" max="38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36"/>
  <sheetViews>
    <sheetView view="pageBreakPreview" topLeftCell="A19" zoomScale="90" zoomScaleSheetLayoutView="90" workbookViewId="0">
      <selection activeCell="Q25" sqref="Q25:R29"/>
    </sheetView>
  </sheetViews>
  <sheetFormatPr defaultRowHeight="13.5"/>
  <cols>
    <col min="1" max="1" width="4.125" customWidth="1"/>
    <col min="4" max="4" width="5.75" customWidth="1"/>
    <col min="5" max="5" width="3.5" customWidth="1"/>
    <col min="6" max="6" width="16.25" customWidth="1"/>
    <col min="7" max="7" width="7.875" customWidth="1"/>
    <col min="8" max="8" width="6.5" customWidth="1"/>
    <col min="9" max="9" width="7.125" customWidth="1"/>
    <col min="12" max="12" width="3" customWidth="1"/>
    <col min="13" max="13" width="5.125" customWidth="1"/>
    <col min="14" max="14" width="2.375" customWidth="1"/>
    <col min="15" max="15" width="10.25" customWidth="1"/>
    <col min="16" max="16" width="10" customWidth="1"/>
    <col min="17" max="17" width="6" customWidth="1"/>
    <col min="18" max="18" width="5.875" customWidth="1"/>
    <col min="19" max="21" width="6" customWidth="1"/>
    <col min="22" max="22" width="5.5" customWidth="1"/>
    <col min="23" max="23" width="12.125" customWidth="1"/>
    <col min="24" max="24" width="4.75" customWidth="1"/>
    <col min="25" max="25" width="3" customWidth="1"/>
    <col min="26" max="26" width="1.75" customWidth="1"/>
  </cols>
  <sheetData>
    <row r="1" spans="1:27" ht="18.75">
      <c r="B1" s="5"/>
      <c r="C1" s="5"/>
      <c r="D1" s="5"/>
      <c r="E1" s="5"/>
      <c r="F1" s="5"/>
      <c r="G1" s="5"/>
      <c r="H1" s="5"/>
      <c r="I1" s="5"/>
      <c r="J1" s="5"/>
      <c r="K1" s="31" t="s">
        <v>98</v>
      </c>
      <c r="L1" s="31"/>
      <c r="M1" s="51"/>
      <c r="N1" s="51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7" ht="20.25"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2"/>
      <c r="N2" s="52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7" ht="28.5">
      <c r="D3" s="5"/>
      <c r="E3" s="5"/>
      <c r="F3" s="5"/>
      <c r="G3" s="5"/>
      <c r="H3" s="5"/>
      <c r="I3" s="5"/>
      <c r="J3" s="5"/>
      <c r="K3" s="5"/>
      <c r="L3" s="5"/>
      <c r="M3" s="20"/>
      <c r="N3" s="20"/>
      <c r="O3" s="20"/>
      <c r="P3" s="68" t="s">
        <v>19</v>
      </c>
      <c r="Q3" s="68"/>
      <c r="R3" s="68"/>
      <c r="S3" s="68"/>
      <c r="T3" s="68"/>
      <c r="U3" s="68"/>
      <c r="V3" s="68"/>
      <c r="W3" s="20"/>
      <c r="X3" s="20"/>
      <c r="Y3" s="20"/>
      <c r="Z3" s="20"/>
    </row>
    <row r="4" spans="1:27" ht="20.25">
      <c r="B4" s="6"/>
      <c r="C4" s="5"/>
      <c r="D4" s="5"/>
      <c r="E4" s="5"/>
      <c r="F4" s="5"/>
      <c r="G4" s="5"/>
      <c r="H4" s="5"/>
      <c r="I4" s="5"/>
      <c r="J4" s="5"/>
      <c r="K4" s="5"/>
      <c r="L4" s="5"/>
      <c r="M4" s="53"/>
      <c r="N4" s="53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7" ht="18.75">
      <c r="B5" s="7" t="s">
        <v>1</v>
      </c>
      <c r="C5" s="7"/>
      <c r="D5" s="5"/>
      <c r="E5" s="5"/>
      <c r="F5" s="5"/>
      <c r="G5" s="5"/>
      <c r="H5" s="5"/>
      <c r="I5" s="5"/>
      <c r="J5" s="5"/>
      <c r="K5" s="5"/>
      <c r="L5" s="5"/>
      <c r="M5" s="53"/>
      <c r="N5" s="53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7" ht="24.75">
      <c r="B6" s="5"/>
      <c r="C6" s="5"/>
      <c r="D6" s="5"/>
      <c r="E6" s="5"/>
      <c r="F6" s="42" t="s">
        <v>112</v>
      </c>
      <c r="G6" s="184"/>
      <c r="H6" s="184"/>
      <c r="I6" s="184"/>
      <c r="J6" s="184"/>
      <c r="K6" s="184"/>
      <c r="L6" s="46"/>
      <c r="M6" s="20"/>
      <c r="N6" s="20"/>
      <c r="O6" s="63" t="s">
        <v>18</v>
      </c>
      <c r="P6" s="69">
        <f>V11+V13</f>
        <v>0</v>
      </c>
      <c r="Q6" s="69"/>
      <c r="R6" s="69"/>
      <c r="S6" s="69"/>
      <c r="T6" s="69"/>
      <c r="U6" s="69"/>
      <c r="V6" s="69"/>
      <c r="W6" s="235" t="s">
        <v>34</v>
      </c>
      <c r="X6" s="20"/>
      <c r="Y6" s="20"/>
      <c r="Z6" s="20"/>
    </row>
    <row r="7" spans="1:27" ht="27.75" customHeight="1">
      <c r="B7" s="5"/>
      <c r="C7" s="5"/>
      <c r="D7" s="5"/>
      <c r="E7" s="5"/>
      <c r="F7" s="42" t="s">
        <v>5</v>
      </c>
      <c r="G7" s="160"/>
      <c r="H7" s="160"/>
      <c r="I7" s="160"/>
      <c r="J7" s="160"/>
      <c r="K7" s="160"/>
      <c r="L7" s="47"/>
      <c r="M7" s="53"/>
      <c r="N7" s="53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7" ht="27.75" customHeight="1">
      <c r="B8" s="5"/>
      <c r="C8" s="5"/>
      <c r="D8" s="5"/>
      <c r="E8" s="5"/>
      <c r="F8" s="42" t="s">
        <v>113</v>
      </c>
      <c r="G8" s="184"/>
      <c r="H8" s="184"/>
      <c r="I8" s="184"/>
      <c r="J8" s="184"/>
      <c r="K8" s="184"/>
      <c r="L8" s="48"/>
      <c r="M8" s="54" t="s">
        <v>62</v>
      </c>
      <c r="N8" s="54"/>
      <c r="O8" s="54"/>
      <c r="P8" s="54"/>
      <c r="Q8" s="54"/>
      <c r="R8" s="49">
        <f>E15</f>
        <v>0</v>
      </c>
      <c r="S8" s="49"/>
      <c r="T8" s="85" t="s">
        <v>85</v>
      </c>
      <c r="U8" s="85"/>
      <c r="V8" s="85"/>
      <c r="W8" s="85"/>
      <c r="X8" s="85"/>
      <c r="Y8" s="85"/>
      <c r="Z8" s="35"/>
      <c r="AA8" s="35"/>
    </row>
    <row r="9" spans="1:27" ht="20.25">
      <c r="B9" s="6"/>
      <c r="C9" s="5"/>
      <c r="D9" s="5"/>
      <c r="E9" s="5"/>
      <c r="F9" s="5"/>
      <c r="G9" s="5"/>
      <c r="H9" s="5"/>
      <c r="I9" s="5"/>
      <c r="J9" s="5"/>
      <c r="K9" s="5"/>
      <c r="L9" s="5"/>
      <c r="M9" s="53"/>
      <c r="N9" s="53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7" ht="30.75" customHeight="1">
      <c r="B10" s="6"/>
      <c r="C10" s="5"/>
      <c r="D10" s="5"/>
      <c r="E10" s="5"/>
      <c r="F10" s="5"/>
      <c r="G10" s="5"/>
      <c r="H10" s="5"/>
      <c r="I10" s="5"/>
      <c r="J10" s="5"/>
      <c r="K10" s="5"/>
      <c r="L10" s="5"/>
      <c r="M10" s="186" t="s">
        <v>86</v>
      </c>
      <c r="N10" s="193"/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240"/>
      <c r="Z10" s="20"/>
    </row>
    <row r="11" spans="1:27" ht="30.75" customHeight="1">
      <c r="A11" s="37" t="s">
        <v>84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49"/>
      <c r="M11" s="187"/>
      <c r="N11" s="194"/>
      <c r="O11" s="200" t="s">
        <v>91</v>
      </c>
      <c r="P11" s="208"/>
      <c r="Q11" s="214" t="s">
        <v>22</v>
      </c>
      <c r="R11" s="217"/>
      <c r="S11" s="217"/>
      <c r="T11" s="214" t="s">
        <v>31</v>
      </c>
      <c r="U11" s="228" t="s">
        <v>32</v>
      </c>
      <c r="V11" s="230">
        <f>5600*R11</f>
        <v>0</v>
      </c>
      <c r="W11" s="230"/>
      <c r="X11" s="230"/>
      <c r="Y11" s="241" t="s">
        <v>29</v>
      </c>
      <c r="Z11" s="96"/>
    </row>
    <row r="12" spans="1:27" ht="30.75" customHeight="1">
      <c r="B12" s="10"/>
      <c r="C12" s="12"/>
      <c r="D12" s="12"/>
      <c r="E12" s="12"/>
      <c r="F12" s="12"/>
      <c r="G12" s="12"/>
      <c r="H12" s="12"/>
      <c r="I12" s="12"/>
      <c r="J12" s="12"/>
      <c r="K12" s="12"/>
      <c r="L12" s="5"/>
      <c r="M12" s="187"/>
      <c r="N12" s="194"/>
      <c r="O12" s="201"/>
      <c r="P12" s="209"/>
      <c r="Q12" s="209"/>
      <c r="R12" s="209"/>
      <c r="S12" s="209"/>
      <c r="T12" s="224"/>
      <c r="U12" s="209"/>
      <c r="V12" s="231"/>
      <c r="W12" s="231"/>
      <c r="X12" s="238"/>
      <c r="Y12" s="241"/>
      <c r="Z12" s="20"/>
    </row>
    <row r="13" spans="1:27" ht="30.75" customHeight="1">
      <c r="B13" s="10"/>
      <c r="C13" s="12"/>
      <c r="D13" s="12"/>
      <c r="E13" s="12"/>
      <c r="F13" s="12"/>
      <c r="G13" s="12"/>
      <c r="H13" s="12"/>
      <c r="I13" s="12"/>
      <c r="J13" s="12"/>
      <c r="K13" s="12"/>
      <c r="L13" s="5"/>
      <c r="M13" s="187"/>
      <c r="N13" s="194"/>
      <c r="O13" s="200" t="s">
        <v>15</v>
      </c>
      <c r="P13" s="208"/>
      <c r="Q13" s="214" t="s">
        <v>22</v>
      </c>
      <c r="R13" s="217"/>
      <c r="S13" s="217"/>
      <c r="T13" s="214" t="s">
        <v>31</v>
      </c>
      <c r="U13" s="228" t="s">
        <v>32</v>
      </c>
      <c r="V13" s="230">
        <f>5200*R13</f>
        <v>0</v>
      </c>
      <c r="W13" s="230"/>
      <c r="X13" s="230"/>
      <c r="Y13" s="241" t="s">
        <v>29</v>
      </c>
      <c r="Z13" s="20"/>
    </row>
    <row r="14" spans="1:27" ht="30.75" customHeight="1">
      <c r="B14" s="10"/>
      <c r="C14" s="12"/>
      <c r="D14" s="12"/>
      <c r="E14" s="12"/>
      <c r="F14" s="12"/>
      <c r="G14" s="12"/>
      <c r="H14" s="12"/>
      <c r="I14" s="12"/>
      <c r="J14" s="12"/>
      <c r="K14" s="12"/>
      <c r="L14" s="5"/>
      <c r="M14" s="188"/>
      <c r="N14" s="195"/>
      <c r="O14" s="202"/>
      <c r="P14" s="210"/>
      <c r="Q14" s="210"/>
      <c r="R14" s="210"/>
      <c r="S14" s="210"/>
      <c r="T14" s="225"/>
      <c r="U14" s="210"/>
      <c r="V14" s="232"/>
      <c r="W14" s="232"/>
      <c r="X14" s="202"/>
      <c r="Y14" s="242"/>
      <c r="Z14" s="20"/>
    </row>
    <row r="15" spans="1:27" ht="30.75" customHeight="1">
      <c r="B15" s="38" t="s">
        <v>17</v>
      </c>
      <c r="C15" s="38"/>
      <c r="D15" s="38"/>
      <c r="E15" s="41"/>
      <c r="F15" s="41"/>
      <c r="G15" s="44" t="s">
        <v>61</v>
      </c>
      <c r="H15" s="44"/>
      <c r="I15" s="44"/>
      <c r="J15" s="44"/>
      <c r="K15" s="44"/>
      <c r="L15" s="50"/>
      <c r="M15" s="189" t="s">
        <v>49</v>
      </c>
      <c r="N15" s="196"/>
      <c r="O15" s="203"/>
      <c r="P15" s="203"/>
      <c r="Q15" s="203"/>
      <c r="R15" s="203"/>
      <c r="S15" s="203"/>
      <c r="T15" s="203"/>
      <c r="U15" s="203"/>
      <c r="V15" s="233"/>
      <c r="W15" s="233"/>
      <c r="X15" s="203"/>
      <c r="Y15" s="243"/>
      <c r="Z15" s="20"/>
    </row>
    <row r="16" spans="1:27" ht="24.75" customHeight="1">
      <c r="B16" s="39" t="s">
        <v>56</v>
      </c>
      <c r="C16" s="39"/>
      <c r="D16" s="39"/>
      <c r="E16" s="39"/>
      <c r="F16" s="39"/>
      <c r="G16" s="39"/>
      <c r="H16" s="39"/>
      <c r="I16" s="39"/>
      <c r="J16" s="39"/>
      <c r="K16" s="45"/>
      <c r="L16" s="45"/>
      <c r="M16" s="190"/>
      <c r="N16" s="197"/>
      <c r="O16" s="204" t="s">
        <v>87</v>
      </c>
      <c r="P16" s="211"/>
      <c r="Q16" s="204" t="s">
        <v>88</v>
      </c>
      <c r="R16" s="218"/>
      <c r="S16" s="211"/>
      <c r="T16" s="226" t="s">
        <v>52</v>
      </c>
      <c r="U16" s="229"/>
      <c r="V16" s="229"/>
      <c r="W16" s="229"/>
      <c r="X16" s="234"/>
      <c r="Y16" s="244"/>
      <c r="Z16" s="20"/>
    </row>
    <row r="17" spans="2:26" ht="24.75" customHeight="1">
      <c r="B17" s="99"/>
      <c r="C17" s="99"/>
      <c r="D17" s="99"/>
      <c r="E17" s="99"/>
      <c r="F17" s="99"/>
      <c r="G17" s="99"/>
      <c r="H17" s="99"/>
      <c r="I17" s="99"/>
      <c r="J17" s="99"/>
      <c r="K17" s="185"/>
      <c r="L17" s="185"/>
      <c r="M17" s="190"/>
      <c r="N17" s="197"/>
      <c r="O17" s="205"/>
      <c r="P17" s="212"/>
      <c r="Q17" s="205"/>
      <c r="R17" s="219"/>
      <c r="S17" s="212"/>
      <c r="T17" s="226" t="s">
        <v>89</v>
      </c>
      <c r="U17" s="229"/>
      <c r="V17" s="234"/>
      <c r="W17" s="236" t="s">
        <v>90</v>
      </c>
      <c r="X17" s="239"/>
      <c r="Y17" s="244"/>
      <c r="Z17" s="20"/>
    </row>
    <row r="18" spans="2:26" ht="37.5" customHeight="1">
      <c r="B18" s="6"/>
      <c r="C18" s="5"/>
      <c r="D18" s="5"/>
      <c r="E18" s="5"/>
      <c r="F18" s="5"/>
      <c r="G18" s="5"/>
      <c r="H18" s="5"/>
      <c r="I18" s="5"/>
      <c r="J18" s="5"/>
      <c r="K18" s="5"/>
      <c r="L18" s="5"/>
      <c r="M18" s="190"/>
      <c r="N18" s="197"/>
      <c r="O18" s="206"/>
      <c r="P18" s="213" t="s">
        <v>31</v>
      </c>
      <c r="Q18" s="206"/>
      <c r="R18" s="220"/>
      <c r="S18" s="213" t="s">
        <v>31</v>
      </c>
      <c r="T18" s="206"/>
      <c r="U18" s="220"/>
      <c r="V18" s="213" t="s">
        <v>31</v>
      </c>
      <c r="W18" s="237"/>
      <c r="X18" s="213" t="s">
        <v>31</v>
      </c>
      <c r="Y18" s="245"/>
    </row>
    <row r="19" spans="2:26" ht="20.25">
      <c r="B19" s="6"/>
      <c r="C19" s="5"/>
      <c r="D19" s="5"/>
      <c r="E19" s="5"/>
      <c r="F19" s="5"/>
      <c r="G19" s="5"/>
      <c r="H19" s="5"/>
      <c r="I19" s="5"/>
      <c r="J19" s="5"/>
      <c r="K19" s="5"/>
      <c r="L19" s="5"/>
      <c r="M19" s="191"/>
      <c r="N19" s="198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46"/>
      <c r="Z19" s="20"/>
    </row>
    <row r="20" spans="2:26" ht="20.25">
      <c r="B20" s="6"/>
      <c r="C20" s="5"/>
      <c r="D20" s="5"/>
      <c r="E20" s="5"/>
      <c r="F20" s="5"/>
      <c r="G20" s="5"/>
      <c r="H20" s="5"/>
      <c r="I20" s="5"/>
      <c r="J20" s="5"/>
      <c r="K20" s="5"/>
      <c r="L20" s="5"/>
      <c r="Z20" s="20"/>
    </row>
    <row r="21" spans="2:26" ht="18.75">
      <c r="B21" s="5"/>
      <c r="J21" s="5"/>
      <c r="K21" s="5"/>
      <c r="L21" s="5"/>
      <c r="M21" s="61" t="s">
        <v>60</v>
      </c>
      <c r="N21" s="61"/>
      <c r="O21" s="61"/>
      <c r="P21" s="61"/>
      <c r="Q21" s="61"/>
      <c r="R21" s="61"/>
      <c r="S21" s="61"/>
      <c r="T21" s="61"/>
      <c r="U21" s="61"/>
      <c r="V21" s="61"/>
      <c r="W21" s="20"/>
      <c r="X21" s="20"/>
      <c r="Y21" s="20"/>
      <c r="Z21" s="20"/>
    </row>
    <row r="22" spans="2:26" ht="18.75">
      <c r="B22" s="5"/>
      <c r="J22" s="5"/>
      <c r="K22" s="5"/>
      <c r="L22" s="5"/>
      <c r="M22" s="53"/>
      <c r="N22" s="53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2:26" ht="28.5" customHeight="1">
      <c r="B23" s="5"/>
      <c r="C23" s="40" t="s">
        <v>16</v>
      </c>
      <c r="D23" s="40"/>
      <c r="E23" s="14"/>
      <c r="F23" s="14"/>
      <c r="G23" s="14"/>
      <c r="H23" s="14"/>
      <c r="I23" s="14"/>
      <c r="J23" s="5"/>
      <c r="K23" s="5"/>
      <c r="L23" s="5"/>
      <c r="M23" s="61" t="s">
        <v>98</v>
      </c>
      <c r="Q23" s="49"/>
      <c r="R23" s="49"/>
      <c r="S23" s="49"/>
      <c r="T23" s="5"/>
      <c r="U23" s="5"/>
      <c r="V23" s="5"/>
      <c r="W23" s="5"/>
      <c r="X23" s="5"/>
      <c r="Y23" s="5"/>
      <c r="Z23" s="20"/>
    </row>
    <row r="24" spans="2:26" ht="21">
      <c r="B24" s="5"/>
      <c r="C24" s="14"/>
      <c r="D24" s="14"/>
      <c r="E24" s="14"/>
      <c r="F24" s="14"/>
      <c r="G24" s="14"/>
      <c r="H24" s="14"/>
      <c r="I24" s="14"/>
      <c r="J24" s="5"/>
      <c r="K24" s="5"/>
      <c r="L24" s="5"/>
      <c r="M24" s="6"/>
      <c r="N24" s="6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43"/>
    </row>
    <row r="25" spans="2:26" ht="28.5" customHeight="1">
      <c r="B25" s="5"/>
      <c r="C25" s="15" t="s">
        <v>33</v>
      </c>
      <c r="D25" s="14"/>
      <c r="E25" s="14"/>
      <c r="F25" s="14"/>
      <c r="G25" s="14"/>
      <c r="J25" s="30">
        <f>SUM(O18,Q18,T18,W18)</f>
        <v>0</v>
      </c>
      <c r="K25" s="14" t="s">
        <v>7</v>
      </c>
      <c r="L25" s="5"/>
      <c r="M25" s="6"/>
      <c r="N25" s="6"/>
      <c r="O25" s="5"/>
      <c r="P25" s="5"/>
      <c r="Q25" s="75" t="s">
        <v>112</v>
      </c>
      <c r="R25" s="83"/>
      <c r="S25" s="5"/>
      <c r="T25" s="160"/>
      <c r="U25" s="160"/>
      <c r="V25" s="160"/>
      <c r="W25" s="160"/>
      <c r="X25" s="160"/>
      <c r="Y25" s="160"/>
      <c r="Z25" s="96"/>
    </row>
    <row r="26" spans="2:26" ht="23.25">
      <c r="B26" s="5"/>
      <c r="C26" s="14"/>
      <c r="D26" s="14"/>
      <c r="E26" s="14"/>
      <c r="F26" s="22"/>
      <c r="G26" s="14"/>
      <c r="H26" s="27"/>
      <c r="I26" s="14"/>
      <c r="J26" s="5"/>
      <c r="K26" s="5"/>
      <c r="L26" s="5"/>
      <c r="M26" s="192"/>
      <c r="N26" s="192"/>
      <c r="O26" s="192"/>
      <c r="P26" s="192"/>
      <c r="Q26" s="215"/>
      <c r="R26" s="221"/>
      <c r="S26" s="223"/>
      <c r="T26" s="227"/>
      <c r="U26" s="227"/>
      <c r="V26" s="227"/>
      <c r="W26" s="227"/>
      <c r="X26" s="227"/>
      <c r="Y26" s="227"/>
      <c r="Z26" s="43"/>
    </row>
    <row r="27" spans="2:26" ht="30" customHeight="1">
      <c r="B27" s="5"/>
      <c r="C27" s="15" t="s">
        <v>45</v>
      </c>
      <c r="D27" s="14"/>
      <c r="E27" s="14"/>
      <c r="F27" s="14"/>
      <c r="G27" s="14"/>
      <c r="J27" s="30">
        <f>SUM(O18,Q18,T18,W18)</f>
        <v>0</v>
      </c>
      <c r="K27" s="34" t="s">
        <v>7</v>
      </c>
      <c r="L27" s="5"/>
      <c r="M27" s="5"/>
      <c r="N27" s="5"/>
      <c r="O27" s="5"/>
      <c r="P27" s="5"/>
      <c r="Q27" s="75" t="s">
        <v>5</v>
      </c>
      <c r="R27" s="75"/>
      <c r="S27" s="86"/>
      <c r="T27" s="160"/>
      <c r="U27" s="160"/>
      <c r="V27" s="160"/>
      <c r="W27" s="160"/>
      <c r="X27" s="160"/>
      <c r="Y27" s="160"/>
      <c r="Z27" s="20"/>
    </row>
    <row r="28" spans="2:26" ht="23.25">
      <c r="B28" s="6"/>
      <c r="C28" s="14"/>
      <c r="D28" s="14"/>
      <c r="E28" s="14"/>
      <c r="F28" s="22"/>
      <c r="G28" s="14"/>
      <c r="H28" s="27"/>
      <c r="I28" s="14"/>
      <c r="J28" s="5"/>
      <c r="K28" s="5"/>
      <c r="L28" s="5"/>
      <c r="M28" s="192"/>
      <c r="N28" s="192"/>
      <c r="O28" s="192"/>
      <c r="P28" s="192"/>
      <c r="Q28" s="215"/>
      <c r="R28" s="222"/>
      <c r="S28" s="223"/>
      <c r="T28" s="227"/>
      <c r="U28" s="227"/>
      <c r="V28" s="227"/>
      <c r="W28" s="227"/>
      <c r="X28" s="227"/>
      <c r="Y28" s="227"/>
      <c r="Z28" s="43"/>
    </row>
    <row r="29" spans="2:26" ht="27.75" customHeight="1">
      <c r="B29" s="6"/>
      <c r="C29" s="15" t="s">
        <v>51</v>
      </c>
      <c r="D29" s="14"/>
      <c r="E29" s="14"/>
      <c r="F29" s="14"/>
      <c r="G29" s="14"/>
      <c r="J29" s="27">
        <v>1</v>
      </c>
      <c r="K29" s="14" t="s">
        <v>7</v>
      </c>
      <c r="L29" s="5"/>
      <c r="M29" s="5"/>
      <c r="N29" s="5"/>
      <c r="O29" s="5"/>
      <c r="P29" s="5"/>
      <c r="Q29" s="75" t="s">
        <v>113</v>
      </c>
      <c r="R29" s="75"/>
      <c r="S29" s="5"/>
      <c r="T29" s="160"/>
      <c r="U29" s="160"/>
      <c r="V29" s="160"/>
      <c r="W29" s="160"/>
      <c r="X29" s="160"/>
      <c r="Y29" s="160"/>
      <c r="Z29" s="20"/>
    </row>
    <row r="30" spans="2:26" ht="20.25">
      <c r="B30" s="6"/>
      <c r="C30" s="5"/>
      <c r="D30" s="5"/>
      <c r="E30" s="5"/>
      <c r="F30" s="5"/>
      <c r="G30" s="5"/>
      <c r="H30" s="5"/>
      <c r="I30" s="5"/>
      <c r="J30" s="5"/>
      <c r="K30" s="5"/>
      <c r="L30" s="5"/>
      <c r="M30" s="192"/>
      <c r="N30" s="192"/>
      <c r="O30" s="192"/>
      <c r="P30" s="192"/>
      <c r="Q30" s="216"/>
      <c r="R30" s="192"/>
      <c r="S30" s="223"/>
      <c r="T30" s="227"/>
      <c r="U30" s="227"/>
      <c r="V30" s="227"/>
      <c r="W30" s="227"/>
      <c r="X30" s="227"/>
      <c r="Y30" s="247"/>
      <c r="Z30" s="20"/>
    </row>
    <row r="31" spans="2:26" ht="20.25">
      <c r="B31" s="6"/>
      <c r="C31" s="5"/>
      <c r="D31" s="5"/>
      <c r="E31" s="5"/>
      <c r="F31" s="5"/>
      <c r="G31" s="5"/>
      <c r="H31" s="5"/>
      <c r="I31" s="5"/>
      <c r="J31" s="5"/>
      <c r="K31" s="5"/>
      <c r="L31" s="5"/>
      <c r="M31" s="6"/>
      <c r="N31" s="6"/>
      <c r="O31" s="5"/>
      <c r="P31" s="5"/>
      <c r="R31" s="61"/>
      <c r="S31" s="5"/>
      <c r="T31" s="5"/>
      <c r="U31" s="5"/>
      <c r="V31" s="5"/>
      <c r="W31" s="5"/>
      <c r="X31" s="5"/>
      <c r="Y31" s="5"/>
      <c r="Z31" s="20"/>
    </row>
    <row r="32" spans="2:26" ht="18.75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O32" s="7" t="s">
        <v>1</v>
      </c>
      <c r="P32" s="7"/>
      <c r="Q32" s="5"/>
      <c r="R32" s="5"/>
      <c r="S32" s="5"/>
      <c r="T32" s="5"/>
      <c r="U32" s="5"/>
      <c r="V32" s="5"/>
      <c r="W32" s="5"/>
      <c r="X32" s="5"/>
      <c r="Y32" s="5"/>
      <c r="Z32" s="20"/>
    </row>
    <row r="33" spans="4:25" ht="17.25">
      <c r="M33" s="62"/>
      <c r="N33" s="62"/>
      <c r="O33" s="62"/>
      <c r="P33" s="62"/>
      <c r="Q33" s="20"/>
      <c r="R33" s="20"/>
      <c r="S33" s="20"/>
      <c r="T33" s="20"/>
      <c r="U33" s="20"/>
      <c r="V33" s="20"/>
      <c r="W33" s="20"/>
      <c r="X33" s="20"/>
      <c r="Y33" s="20"/>
    </row>
    <row r="34" spans="4:25" ht="17.25">
      <c r="D34" s="20" t="s">
        <v>28</v>
      </c>
    </row>
    <row r="35" spans="4:25" ht="17.25">
      <c r="D35" s="20" t="s">
        <v>36</v>
      </c>
    </row>
    <row r="36" spans="4:25" ht="17.25">
      <c r="D36" s="20" t="s">
        <v>37</v>
      </c>
    </row>
  </sheetData>
  <sheetProtection password="C540" sheet="1" objects="1" scenarios="1"/>
  <mergeCells count="33">
    <mergeCell ref="P3:V3"/>
    <mergeCell ref="B5:C5"/>
    <mergeCell ref="G6:K6"/>
    <mergeCell ref="P6:V6"/>
    <mergeCell ref="G7:K7"/>
    <mergeCell ref="G8:K8"/>
    <mergeCell ref="R8:S8"/>
    <mergeCell ref="T8:X8"/>
    <mergeCell ref="A11:K11"/>
    <mergeCell ref="O11:P11"/>
    <mergeCell ref="R11:S11"/>
    <mergeCell ref="V11:X11"/>
    <mergeCell ref="O13:P13"/>
    <mergeCell ref="R13:S13"/>
    <mergeCell ref="V13:X13"/>
    <mergeCell ref="B15:D15"/>
    <mergeCell ref="E15:F15"/>
    <mergeCell ref="G15:K15"/>
    <mergeCell ref="B16:J16"/>
    <mergeCell ref="T16:X16"/>
    <mergeCell ref="T17:V17"/>
    <mergeCell ref="W17:X17"/>
    <mergeCell ref="Q18:R18"/>
    <mergeCell ref="T18:U18"/>
    <mergeCell ref="M21:V21"/>
    <mergeCell ref="C23:D23"/>
    <mergeCell ref="T25:Y25"/>
    <mergeCell ref="T27:Y27"/>
    <mergeCell ref="T29:Y29"/>
    <mergeCell ref="M10:M14"/>
    <mergeCell ref="M15:M19"/>
    <mergeCell ref="O16:P17"/>
    <mergeCell ref="Q16:S17"/>
  </mergeCells>
  <phoneticPr fontId="1" type="Hiragana"/>
  <conditionalFormatting sqref="E15:F15">
    <cfRule type="containsBlanks" dxfId="5" priority="3">
      <formula>LEN(TRIM(E15))=0</formula>
    </cfRule>
  </conditionalFormatting>
  <conditionalFormatting sqref="O18 Q18:R18 R11:S11 R13:S13 T18:U18 W18">
    <cfRule type="containsBlanks" dxfId="4" priority="1">
      <formula>LEN(TRIM(O11))=0</formula>
    </cfRule>
  </conditionalFormatting>
  <pageMargins left="0.7" right="0.7" top="0.75" bottom="0.75" header="0.3" footer="0.3"/>
  <pageSetup paperSize="9" fitToWidth="2" fitToHeight="1" orientation="portrait" usePrinterDefaults="1" r:id="rId1"/>
  <rowBreaks count="1" manualBreakCount="1">
    <brk id="32" min="1" max="19" man="1"/>
  </rowBreaks>
  <colBreaks count="1" manualBreakCount="1">
    <brk id="11" max="32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Y36"/>
  <sheetViews>
    <sheetView view="pageBreakPreview" zoomScale="90" zoomScaleSheetLayoutView="90" workbookViewId="0">
      <selection activeCell="V4" sqref="V4"/>
    </sheetView>
  </sheetViews>
  <sheetFormatPr defaultRowHeight="13.5"/>
  <cols>
    <col min="1" max="1" width="4.125" customWidth="1"/>
    <col min="4" max="4" width="5.75" customWidth="1"/>
    <col min="5" max="5" width="3.5" customWidth="1"/>
    <col min="6" max="6" width="16.25" customWidth="1"/>
    <col min="7" max="7" width="7.875" customWidth="1"/>
    <col min="8" max="8" width="6.5" customWidth="1"/>
    <col min="9" max="9" width="7.125" customWidth="1"/>
    <col min="12" max="12" width="3.625" customWidth="1"/>
    <col min="14" max="14" width="10.125" customWidth="1"/>
    <col min="15" max="15" width="6.875" customWidth="1"/>
    <col min="16" max="16" width="6" customWidth="1"/>
    <col min="17" max="17" width="5.875" customWidth="1"/>
    <col min="18" max="20" width="6" customWidth="1"/>
    <col min="21" max="21" width="8.5" customWidth="1"/>
    <col min="22" max="22" width="10.25" customWidth="1"/>
    <col min="23" max="23" width="5.125" customWidth="1"/>
    <col min="24" max="24" width="3.5" customWidth="1"/>
  </cols>
  <sheetData>
    <row r="1" spans="1:25" ht="18.75">
      <c r="B1" s="5"/>
      <c r="C1" s="5"/>
      <c r="D1" s="5"/>
      <c r="E1" s="5"/>
      <c r="F1" s="5"/>
      <c r="G1" s="5"/>
      <c r="H1" s="5"/>
      <c r="I1" s="5"/>
      <c r="J1" s="5"/>
      <c r="K1" s="31" t="s">
        <v>98</v>
      </c>
      <c r="L1" s="31"/>
      <c r="M1" s="51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2" spans="1:25" ht="20.25"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2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</row>
    <row r="3" spans="1:25" ht="28.5">
      <c r="D3" s="5"/>
      <c r="E3" s="5"/>
      <c r="F3" s="5"/>
      <c r="G3" s="5"/>
      <c r="H3" s="5"/>
      <c r="I3" s="5"/>
      <c r="J3" s="5"/>
      <c r="K3" s="5"/>
      <c r="L3" s="5"/>
      <c r="M3" s="20"/>
      <c r="N3" s="20"/>
      <c r="O3" s="20"/>
      <c r="P3" s="20"/>
      <c r="R3" s="255" t="s">
        <v>19</v>
      </c>
      <c r="T3" s="258"/>
      <c r="U3" s="20"/>
      <c r="V3" s="20"/>
      <c r="W3" s="20"/>
      <c r="X3" s="20"/>
    </row>
    <row r="4" spans="1:25" ht="20.25">
      <c r="B4" s="6"/>
      <c r="C4" s="5"/>
      <c r="D4" s="5"/>
      <c r="E4" s="5"/>
      <c r="F4" s="5"/>
      <c r="G4" s="5"/>
      <c r="H4" s="5"/>
      <c r="I4" s="5"/>
      <c r="J4" s="5"/>
      <c r="K4" s="5"/>
      <c r="L4" s="5"/>
      <c r="M4" s="53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</row>
    <row r="5" spans="1:25" ht="18.75">
      <c r="B5" s="7" t="s">
        <v>1</v>
      </c>
      <c r="C5" s="7"/>
      <c r="D5" s="5"/>
      <c r="E5" s="5"/>
      <c r="F5" s="5"/>
      <c r="G5" s="5"/>
      <c r="H5" s="5"/>
      <c r="I5" s="5"/>
      <c r="J5" s="5"/>
      <c r="K5" s="5"/>
      <c r="L5" s="5"/>
      <c r="M5" s="53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</row>
    <row r="6" spans="1:25" ht="24.75">
      <c r="B6" s="5"/>
      <c r="C6" s="5"/>
      <c r="D6" s="5"/>
      <c r="E6" s="5"/>
      <c r="F6" s="42" t="s">
        <v>112</v>
      </c>
      <c r="G6" s="184"/>
      <c r="H6" s="184"/>
      <c r="I6" s="184"/>
      <c r="J6" s="184"/>
      <c r="K6" s="184"/>
      <c r="L6" s="46"/>
      <c r="M6" s="20"/>
      <c r="N6" s="20"/>
      <c r="O6" s="63" t="s">
        <v>18</v>
      </c>
      <c r="P6" s="63"/>
      <c r="Q6" s="69">
        <f>U16</f>
        <v>0</v>
      </c>
      <c r="R6" s="69"/>
      <c r="S6" s="69"/>
      <c r="T6" s="69"/>
      <c r="U6" s="89" t="s">
        <v>34</v>
      </c>
      <c r="V6" s="254"/>
      <c r="W6" s="20"/>
      <c r="X6" s="20"/>
    </row>
    <row r="7" spans="1:25" ht="27.75" customHeight="1">
      <c r="B7" s="5"/>
      <c r="C7" s="5"/>
      <c r="D7" s="5"/>
      <c r="E7" s="5"/>
      <c r="F7" s="42" t="s">
        <v>5</v>
      </c>
      <c r="G7" s="160"/>
      <c r="H7" s="160"/>
      <c r="I7" s="160"/>
      <c r="J7" s="160"/>
      <c r="K7" s="160"/>
      <c r="L7" s="47"/>
      <c r="M7" s="53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</row>
    <row r="8" spans="1:25" ht="27.75" customHeight="1">
      <c r="B8" s="5"/>
      <c r="C8" s="5"/>
      <c r="D8" s="5"/>
      <c r="E8" s="5"/>
      <c r="F8" s="42" t="s">
        <v>114</v>
      </c>
      <c r="G8" s="184"/>
      <c r="H8" s="184"/>
      <c r="I8" s="184"/>
      <c r="J8" s="184"/>
      <c r="K8" s="184"/>
      <c r="L8" s="48"/>
      <c r="M8" s="54" t="s">
        <v>62</v>
      </c>
      <c r="N8" s="54"/>
      <c r="O8" s="54"/>
      <c r="P8" s="54"/>
      <c r="Q8" s="49">
        <f>E16</f>
        <v>0</v>
      </c>
      <c r="R8" s="49"/>
      <c r="S8" s="85" t="s">
        <v>40</v>
      </c>
      <c r="T8" s="85"/>
      <c r="U8" s="85"/>
      <c r="V8" s="85"/>
      <c r="W8" s="85"/>
      <c r="X8" s="35"/>
      <c r="Y8" s="35"/>
    </row>
    <row r="9" spans="1:25" ht="20.25">
      <c r="B9" s="6"/>
      <c r="C9" s="5"/>
      <c r="D9" s="5"/>
      <c r="E9" s="5"/>
      <c r="F9" s="5"/>
      <c r="G9" s="5"/>
      <c r="H9" s="5"/>
      <c r="I9" s="5"/>
      <c r="J9" s="5"/>
      <c r="K9" s="5"/>
      <c r="L9" s="5"/>
      <c r="M9" s="53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</row>
    <row r="10" spans="1:25" ht="20.25">
      <c r="B10" s="6"/>
      <c r="C10" s="5"/>
      <c r="D10" s="5"/>
      <c r="E10" s="5"/>
      <c r="F10" s="5"/>
      <c r="G10" s="5"/>
      <c r="H10" s="5"/>
      <c r="I10" s="5"/>
      <c r="J10" s="5"/>
      <c r="K10" s="5"/>
      <c r="L10" s="5"/>
      <c r="M10" s="49" t="s">
        <v>12</v>
      </c>
      <c r="N10" s="49"/>
      <c r="O10" s="20"/>
      <c r="P10" s="20"/>
      <c r="Q10" s="20"/>
      <c r="R10" s="20"/>
      <c r="S10" s="20"/>
      <c r="T10" s="20"/>
      <c r="U10" s="20"/>
      <c r="V10" s="20"/>
      <c r="W10" s="20"/>
      <c r="X10" s="20"/>
    </row>
    <row r="11" spans="1:25" ht="30.75" customHeight="1">
      <c r="B11" s="6"/>
      <c r="C11" s="5"/>
      <c r="D11" s="5"/>
      <c r="E11" s="5"/>
      <c r="F11" s="5"/>
      <c r="G11" s="5"/>
      <c r="H11" s="5"/>
      <c r="I11" s="5"/>
      <c r="J11" s="5"/>
      <c r="K11" s="5"/>
      <c r="L11" s="5"/>
      <c r="M11" s="248" t="s">
        <v>43</v>
      </c>
      <c r="N11" s="251"/>
      <c r="O11" s="248" t="s">
        <v>63</v>
      </c>
      <c r="P11" s="251"/>
      <c r="Q11" s="251"/>
      <c r="R11" s="251"/>
      <c r="S11" s="251"/>
      <c r="T11" s="251"/>
      <c r="U11" s="250" t="s">
        <v>64</v>
      </c>
      <c r="V11" s="250"/>
      <c r="W11" s="250"/>
      <c r="X11" s="20"/>
    </row>
    <row r="12" spans="1:25" ht="30.75" customHeight="1">
      <c r="A12" s="37" t="s">
        <v>39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49"/>
      <c r="M12" s="249" t="s">
        <v>65</v>
      </c>
      <c r="N12" s="249"/>
      <c r="O12" s="252" t="s">
        <v>68</v>
      </c>
      <c r="P12" s="253"/>
      <c r="Q12" s="253"/>
      <c r="R12" s="256" t="s">
        <v>22</v>
      </c>
      <c r="S12" s="257"/>
      <c r="T12" s="259" t="s">
        <v>31</v>
      </c>
      <c r="U12" s="260">
        <f>8560*S12</f>
        <v>0</v>
      </c>
      <c r="V12" s="261"/>
      <c r="W12" s="262" t="s">
        <v>29</v>
      </c>
      <c r="X12" s="96"/>
    </row>
    <row r="13" spans="1:25" ht="30.75" customHeight="1">
      <c r="B13" s="10"/>
      <c r="C13" s="12"/>
      <c r="D13" s="12"/>
      <c r="E13" s="12"/>
      <c r="F13" s="12"/>
      <c r="G13" s="12"/>
      <c r="H13" s="12"/>
      <c r="I13" s="12"/>
      <c r="J13" s="12"/>
      <c r="K13" s="12"/>
      <c r="L13" s="5"/>
      <c r="M13" s="248" t="s">
        <v>26</v>
      </c>
      <c r="N13" s="251"/>
      <c r="O13" s="252" t="s">
        <v>69</v>
      </c>
      <c r="P13" s="253"/>
      <c r="Q13" s="253"/>
      <c r="R13" s="256" t="s">
        <v>22</v>
      </c>
      <c r="S13" s="257"/>
      <c r="T13" s="259" t="s">
        <v>31</v>
      </c>
      <c r="U13" s="260">
        <f>230*S13</f>
        <v>0</v>
      </c>
      <c r="V13" s="261"/>
      <c r="W13" s="262" t="s">
        <v>29</v>
      </c>
      <c r="X13" s="20"/>
    </row>
    <row r="14" spans="1:25" ht="30.75" customHeight="1">
      <c r="B14" s="10"/>
      <c r="C14" s="12"/>
      <c r="D14" s="12"/>
      <c r="E14" s="12"/>
      <c r="F14" s="12"/>
      <c r="G14" s="12"/>
      <c r="H14" s="12"/>
      <c r="I14" s="12"/>
      <c r="J14" s="12"/>
      <c r="K14" s="12"/>
      <c r="L14" s="5"/>
      <c r="M14" s="250" t="s">
        <v>66</v>
      </c>
      <c r="N14" s="250"/>
      <c r="O14" s="252" t="s">
        <v>8</v>
      </c>
      <c r="P14" s="253"/>
      <c r="Q14" s="253"/>
      <c r="R14" s="256" t="s">
        <v>22</v>
      </c>
      <c r="S14" s="257"/>
      <c r="T14" s="259" t="s">
        <v>31</v>
      </c>
      <c r="U14" s="260">
        <f>1430*S14</f>
        <v>0</v>
      </c>
      <c r="V14" s="261"/>
      <c r="W14" s="262" t="s">
        <v>29</v>
      </c>
      <c r="X14" s="20"/>
    </row>
    <row r="15" spans="1:25" ht="30.75" customHeight="1">
      <c r="B15" s="10"/>
      <c r="C15" s="12"/>
      <c r="D15" s="12"/>
      <c r="E15" s="12"/>
      <c r="F15" s="12"/>
      <c r="G15" s="12"/>
      <c r="H15" s="12"/>
      <c r="I15" s="12"/>
      <c r="J15" s="12"/>
      <c r="K15" s="12"/>
      <c r="L15" s="5"/>
      <c r="M15" s="250" t="s">
        <v>67</v>
      </c>
      <c r="N15" s="250"/>
      <c r="O15" s="252" t="s">
        <v>70</v>
      </c>
      <c r="P15" s="253"/>
      <c r="Q15" s="253"/>
      <c r="R15" s="256" t="s">
        <v>22</v>
      </c>
      <c r="S15" s="257"/>
      <c r="T15" s="259" t="s">
        <v>31</v>
      </c>
      <c r="U15" s="260">
        <f>1230*S15</f>
        <v>0</v>
      </c>
      <c r="V15" s="261"/>
      <c r="W15" s="262" t="s">
        <v>29</v>
      </c>
      <c r="X15" s="20"/>
    </row>
    <row r="16" spans="1:25" ht="30.75" customHeight="1">
      <c r="B16" s="38" t="s">
        <v>17</v>
      </c>
      <c r="C16" s="38"/>
      <c r="D16" s="38"/>
      <c r="E16" s="41"/>
      <c r="F16" s="41"/>
      <c r="G16" s="44" t="s">
        <v>61</v>
      </c>
      <c r="H16" s="44"/>
      <c r="I16" s="44"/>
      <c r="J16" s="44"/>
      <c r="K16" s="44"/>
      <c r="L16" s="50"/>
      <c r="M16" s="250" t="s">
        <v>72</v>
      </c>
      <c r="N16" s="250"/>
      <c r="O16" s="250"/>
      <c r="P16" s="250"/>
      <c r="Q16" s="250"/>
      <c r="R16" s="250"/>
      <c r="S16" s="250"/>
      <c r="T16" s="250"/>
      <c r="U16" s="260">
        <f>SUM(U12:V15)</f>
        <v>0</v>
      </c>
      <c r="V16" s="261"/>
      <c r="W16" s="262" t="s">
        <v>29</v>
      </c>
      <c r="X16" s="20"/>
    </row>
    <row r="17" spans="2:24" ht="24.75" customHeight="1">
      <c r="B17" s="39" t="s">
        <v>56</v>
      </c>
      <c r="C17" s="39"/>
      <c r="D17" s="39"/>
      <c r="E17" s="39"/>
      <c r="F17" s="39"/>
      <c r="G17" s="39"/>
      <c r="H17" s="39"/>
      <c r="I17" s="39"/>
      <c r="J17" s="39"/>
      <c r="K17" s="45"/>
      <c r="L17" s="45"/>
      <c r="M17" s="66"/>
      <c r="N17" s="66"/>
      <c r="O17" s="66"/>
      <c r="P17" s="66"/>
      <c r="Q17" s="254"/>
      <c r="R17" s="254"/>
      <c r="S17" s="254"/>
      <c r="T17" s="254"/>
      <c r="U17" s="254"/>
      <c r="V17" s="254"/>
      <c r="W17" s="254"/>
      <c r="X17" s="20"/>
    </row>
    <row r="18" spans="2:24" ht="24" customHeight="1">
      <c r="B18" s="6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24" ht="20.25">
      <c r="B19" s="6"/>
      <c r="C19" s="5"/>
      <c r="D19" s="5"/>
      <c r="E19" s="5"/>
      <c r="F19" s="5"/>
      <c r="G19" s="5"/>
      <c r="H19" s="5"/>
      <c r="I19" s="5"/>
      <c r="J19" s="5"/>
      <c r="K19" s="5"/>
      <c r="L19" s="5"/>
      <c r="M19" s="61" t="s">
        <v>60</v>
      </c>
      <c r="N19" s="61"/>
      <c r="O19" s="61"/>
      <c r="P19" s="61"/>
      <c r="Q19" s="61"/>
      <c r="R19" s="61"/>
      <c r="S19" s="61"/>
      <c r="T19" s="61"/>
      <c r="U19" s="61"/>
      <c r="V19" s="20"/>
      <c r="W19" s="20"/>
      <c r="X19" s="20"/>
    </row>
    <row r="20" spans="2:24" ht="20.25">
      <c r="B20" s="6"/>
      <c r="C20" s="5"/>
      <c r="D20" s="5"/>
      <c r="E20" s="5"/>
      <c r="F20" s="5"/>
      <c r="G20" s="5"/>
      <c r="H20" s="5"/>
      <c r="I20" s="5"/>
      <c r="J20" s="5"/>
      <c r="K20" s="5"/>
      <c r="L20" s="5"/>
      <c r="M20" s="53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</row>
    <row r="21" spans="2:24" ht="18.75">
      <c r="B21" s="5"/>
      <c r="J21" s="5"/>
      <c r="K21" s="5"/>
      <c r="L21" s="5"/>
      <c r="M21" s="61" t="s">
        <v>92</v>
      </c>
      <c r="P21" s="49"/>
      <c r="Q21" s="49"/>
      <c r="R21" s="49"/>
      <c r="S21" s="5"/>
      <c r="T21" s="5"/>
      <c r="U21" s="5"/>
      <c r="V21" s="5"/>
      <c r="W21" s="5"/>
      <c r="X21" s="20"/>
    </row>
    <row r="22" spans="2:24" ht="20.25">
      <c r="B22" s="5"/>
      <c r="J22" s="5"/>
      <c r="K22" s="5"/>
      <c r="L22" s="5"/>
      <c r="M22" s="6"/>
      <c r="N22" s="5"/>
      <c r="O22" s="5"/>
      <c r="P22" s="5"/>
      <c r="Q22" s="5"/>
      <c r="R22" s="5"/>
      <c r="S22" s="5"/>
      <c r="T22" s="5"/>
      <c r="U22" s="5"/>
      <c r="V22" s="5"/>
      <c r="W22" s="5"/>
      <c r="X22" s="20"/>
    </row>
    <row r="23" spans="2:24" ht="28.5" customHeight="1">
      <c r="B23" s="5"/>
      <c r="C23" s="40" t="s">
        <v>16</v>
      </c>
      <c r="D23" s="40"/>
      <c r="E23" s="14"/>
      <c r="F23" s="14"/>
      <c r="G23" s="14"/>
      <c r="H23" s="14"/>
      <c r="I23" s="14"/>
      <c r="J23" s="5"/>
      <c r="K23" s="5"/>
      <c r="L23" s="5"/>
      <c r="M23" s="6"/>
      <c r="N23" s="5"/>
      <c r="O23" s="5"/>
      <c r="P23" s="75" t="s">
        <v>112</v>
      </c>
      <c r="Q23" s="83"/>
      <c r="R23" s="5"/>
      <c r="S23" s="160"/>
      <c r="T23" s="160"/>
      <c r="U23" s="160"/>
      <c r="V23" s="160"/>
      <c r="W23" s="160"/>
      <c r="X23" s="20"/>
    </row>
    <row r="24" spans="2:24" ht="21">
      <c r="B24" s="5"/>
      <c r="C24" s="14"/>
      <c r="D24" s="14"/>
      <c r="E24" s="14"/>
      <c r="F24" s="14"/>
      <c r="G24" s="14"/>
      <c r="H24" s="14"/>
      <c r="I24" s="14"/>
      <c r="J24" s="5"/>
      <c r="K24" s="5"/>
      <c r="L24" s="5"/>
      <c r="M24" s="192"/>
      <c r="N24" s="192"/>
      <c r="O24" s="192"/>
      <c r="P24" s="215"/>
      <c r="Q24" s="221"/>
      <c r="R24" s="223"/>
      <c r="S24" s="227"/>
      <c r="T24" s="227"/>
      <c r="U24" s="227"/>
      <c r="V24" s="227"/>
      <c r="W24" s="227"/>
      <c r="X24" s="227"/>
    </row>
    <row r="25" spans="2:24" ht="28.5" customHeight="1">
      <c r="B25" s="5"/>
      <c r="C25" s="15" t="s">
        <v>33</v>
      </c>
      <c r="D25" s="14"/>
      <c r="E25" s="14"/>
      <c r="F25" s="14"/>
      <c r="G25" s="14"/>
      <c r="J25" s="30">
        <f>S12</f>
        <v>0</v>
      </c>
      <c r="K25" s="14" t="s">
        <v>7</v>
      </c>
      <c r="L25" s="5"/>
      <c r="M25" s="5"/>
      <c r="N25" s="5"/>
      <c r="O25" s="5"/>
      <c r="P25" s="75" t="s">
        <v>5</v>
      </c>
      <c r="Q25" s="75"/>
      <c r="R25" s="86"/>
      <c r="S25" s="160"/>
      <c r="T25" s="160"/>
      <c r="U25" s="160"/>
      <c r="V25" s="160"/>
      <c r="W25" s="160"/>
      <c r="X25" s="96"/>
    </row>
    <row r="26" spans="2:24" ht="23.25">
      <c r="B26" s="5"/>
      <c r="C26" s="14"/>
      <c r="D26" s="14"/>
      <c r="E26" s="14"/>
      <c r="F26" s="22"/>
      <c r="G26" s="14"/>
      <c r="H26" s="27"/>
      <c r="I26" s="14"/>
      <c r="J26" s="5"/>
      <c r="K26" s="5"/>
      <c r="L26" s="5"/>
      <c r="M26" s="192"/>
      <c r="N26" s="192"/>
      <c r="O26" s="192"/>
      <c r="P26" s="215"/>
      <c r="Q26" s="222"/>
      <c r="R26" s="223"/>
      <c r="S26" s="227"/>
      <c r="T26" s="227"/>
      <c r="U26" s="227"/>
      <c r="V26" s="227"/>
      <c r="W26" s="227"/>
      <c r="X26" s="227"/>
    </row>
    <row r="27" spans="2:24" ht="30" customHeight="1">
      <c r="B27" s="5"/>
      <c r="C27" s="15" t="s">
        <v>45</v>
      </c>
      <c r="D27" s="14"/>
      <c r="E27" s="14"/>
      <c r="F27" s="14"/>
      <c r="G27" s="14"/>
      <c r="J27" s="30">
        <f>S12</f>
        <v>0</v>
      </c>
      <c r="K27" s="34" t="s">
        <v>7</v>
      </c>
      <c r="L27" s="5"/>
      <c r="M27" s="5"/>
      <c r="N27" s="5"/>
      <c r="O27" s="5"/>
      <c r="P27" s="75" t="s">
        <v>113</v>
      </c>
      <c r="Q27" s="75"/>
      <c r="R27" s="5"/>
      <c r="S27" s="160"/>
      <c r="T27" s="160"/>
      <c r="U27" s="160"/>
      <c r="V27" s="160"/>
      <c r="W27" s="160"/>
      <c r="X27" s="20"/>
    </row>
    <row r="28" spans="2:24" ht="23.25">
      <c r="B28" s="6"/>
      <c r="C28" s="14"/>
      <c r="D28" s="14"/>
      <c r="E28" s="14"/>
      <c r="F28" s="22"/>
      <c r="G28" s="14"/>
      <c r="H28" s="27"/>
      <c r="I28" s="14"/>
      <c r="J28" s="5"/>
      <c r="K28" s="5"/>
      <c r="L28" s="5"/>
      <c r="M28" s="192"/>
      <c r="N28" s="192"/>
      <c r="O28" s="192"/>
      <c r="P28" s="216"/>
      <c r="Q28" s="192"/>
      <c r="R28" s="223"/>
      <c r="S28" s="227"/>
      <c r="T28" s="227"/>
      <c r="U28" s="227"/>
      <c r="V28" s="227"/>
      <c r="W28" s="227"/>
      <c r="X28" s="227"/>
    </row>
    <row r="29" spans="2:24" ht="27.75" customHeight="1">
      <c r="B29" s="6"/>
      <c r="C29" s="15" t="s">
        <v>51</v>
      </c>
      <c r="D29" s="14"/>
      <c r="E29" s="14"/>
      <c r="F29" s="14"/>
      <c r="G29" s="14"/>
      <c r="J29" s="27">
        <v>1</v>
      </c>
      <c r="K29" s="14" t="s">
        <v>7</v>
      </c>
      <c r="L29" s="5"/>
      <c r="M29" s="6"/>
      <c r="N29" s="5"/>
      <c r="O29" s="5"/>
      <c r="Q29" s="61"/>
      <c r="R29" s="5"/>
      <c r="S29" s="5"/>
      <c r="T29" s="5"/>
      <c r="U29" s="5"/>
      <c r="V29" s="5"/>
      <c r="W29" s="5"/>
      <c r="X29" s="20"/>
    </row>
    <row r="30" spans="2:24" ht="20.25">
      <c r="B30" s="6"/>
      <c r="C30" s="5"/>
      <c r="D30" s="5"/>
      <c r="E30" s="5"/>
      <c r="F30" s="5"/>
      <c r="G30" s="5"/>
      <c r="H30" s="5"/>
      <c r="I30" s="5"/>
      <c r="J30" s="5"/>
      <c r="K30" s="5"/>
      <c r="L30" s="5"/>
      <c r="N30" s="7" t="s">
        <v>1</v>
      </c>
      <c r="O30" s="7"/>
      <c r="P30" s="5"/>
      <c r="Q30" s="5"/>
      <c r="R30" s="5"/>
      <c r="S30" s="5"/>
      <c r="T30" s="5"/>
      <c r="U30" s="5"/>
      <c r="V30" s="5"/>
      <c r="W30" s="5"/>
      <c r="X30" s="20"/>
    </row>
    <row r="31" spans="2:24" ht="20.25">
      <c r="B31" s="6"/>
      <c r="C31" s="5"/>
      <c r="D31" s="5"/>
      <c r="E31" s="5"/>
      <c r="F31" s="5"/>
      <c r="G31" s="5"/>
      <c r="H31" s="5"/>
      <c r="I31" s="5"/>
      <c r="J31" s="5"/>
      <c r="K31" s="5"/>
      <c r="L31" s="5"/>
      <c r="M31" s="62"/>
      <c r="N31" s="62"/>
      <c r="O31" s="62"/>
      <c r="P31" s="20"/>
      <c r="Q31" s="20"/>
      <c r="R31" s="20"/>
      <c r="S31" s="20"/>
      <c r="T31" s="20"/>
      <c r="U31" s="20"/>
      <c r="V31" s="20"/>
      <c r="W31" s="20"/>
      <c r="X31" s="20"/>
    </row>
    <row r="32" spans="2:24" ht="18.75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</row>
    <row r="33" spans="4:13" ht="15.75">
      <c r="M33" s="17"/>
    </row>
    <row r="34" spans="4:13" ht="17.25">
      <c r="D34" s="20" t="s">
        <v>28</v>
      </c>
    </row>
    <row r="35" spans="4:13" ht="17.25">
      <c r="D35" s="20" t="s">
        <v>36</v>
      </c>
    </row>
    <row r="36" spans="4:13" ht="17.25">
      <c r="D36" s="20" t="s">
        <v>37</v>
      </c>
    </row>
  </sheetData>
  <sheetProtection password="C540" sheet="1" objects="1" scenarios="1"/>
  <mergeCells count="37">
    <mergeCell ref="B5:C5"/>
    <mergeCell ref="G6:K6"/>
    <mergeCell ref="O6:P6"/>
    <mergeCell ref="Q6:T6"/>
    <mergeCell ref="G7:K7"/>
    <mergeCell ref="G8:K8"/>
    <mergeCell ref="Q8:R8"/>
    <mergeCell ref="S8:W8"/>
    <mergeCell ref="M10:N10"/>
    <mergeCell ref="M11:N11"/>
    <mergeCell ref="O11:T11"/>
    <mergeCell ref="U11:W11"/>
    <mergeCell ref="A12:K12"/>
    <mergeCell ref="M12:N12"/>
    <mergeCell ref="O12:Q12"/>
    <mergeCell ref="U12:V12"/>
    <mergeCell ref="M13:N13"/>
    <mergeCell ref="O13:Q13"/>
    <mergeCell ref="U13:V13"/>
    <mergeCell ref="M14:N14"/>
    <mergeCell ref="O14:Q14"/>
    <mergeCell ref="U14:V14"/>
    <mergeCell ref="M15:N15"/>
    <mergeCell ref="O15:Q15"/>
    <mergeCell ref="U15:V15"/>
    <mergeCell ref="B16:D16"/>
    <mergeCell ref="E16:F16"/>
    <mergeCell ref="G16:K16"/>
    <mergeCell ref="M16:T16"/>
    <mergeCell ref="U16:V16"/>
    <mergeCell ref="B17:J17"/>
    <mergeCell ref="M17:O17"/>
    <mergeCell ref="M19:U19"/>
    <mergeCell ref="C23:D23"/>
    <mergeCell ref="S23:W23"/>
    <mergeCell ref="S25:W25"/>
    <mergeCell ref="S27:W27"/>
  </mergeCells>
  <phoneticPr fontId="1" type="Hiragana"/>
  <conditionalFormatting sqref="E16:F16">
    <cfRule type="containsBlanks" dxfId="3" priority="2">
      <formula>LEN(TRIM(E16))=0</formula>
    </cfRule>
  </conditionalFormatting>
  <conditionalFormatting sqref="S12:S15">
    <cfRule type="containsBlanks" dxfId="2" priority="1">
      <formula>LEN(TRIM(S12))=0</formula>
    </cfRule>
  </conditionalFormatting>
  <pageMargins left="0.7" right="0.7" top="0.75" bottom="0.75" header="0.3" footer="0.3"/>
  <pageSetup paperSize="9" fitToWidth="2" fitToHeight="1" orientation="portrait" usePrinterDefaults="1" r:id="rId1"/>
  <rowBreaks count="1" manualBreakCount="1">
    <brk id="32" min="1" max="19" man="1"/>
  </rowBreaks>
  <colBreaks count="1" manualBreakCount="1">
    <brk id="11" max="32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C39"/>
  <sheetViews>
    <sheetView tabSelected="1" view="pageBreakPreview" zoomScale="84" zoomScaleNormal="80" zoomScaleSheetLayoutView="84" workbookViewId="0">
      <selection activeCell="AA12" sqref="AA12:AB12"/>
    </sheetView>
  </sheetViews>
  <sheetFormatPr defaultRowHeight="13.5"/>
  <cols>
    <col min="1" max="1" width="4.125" style="263" customWidth="1"/>
    <col min="2" max="3" width="9" style="263" customWidth="1"/>
    <col min="4" max="4" width="5.75" style="263" customWidth="1"/>
    <col min="5" max="5" width="3.5" style="263" customWidth="1"/>
    <col min="6" max="6" width="16.25" style="263" customWidth="1"/>
    <col min="7" max="7" width="7.875" style="263" customWidth="1"/>
    <col min="8" max="8" width="6.5" style="263" customWidth="1"/>
    <col min="9" max="9" width="7.125" style="263" customWidth="1"/>
    <col min="10" max="11" width="9" style="263" customWidth="1"/>
    <col min="12" max="12" width="2.375" style="263" customWidth="1"/>
    <col min="13" max="13" width="5.25" style="263" customWidth="1"/>
    <col min="14" max="14" width="9.625" style="263" customWidth="1"/>
    <col min="15" max="15" width="10" style="263" customWidth="1"/>
    <col min="16" max="16" width="3.875" style="263" customWidth="1"/>
    <col min="17" max="17" width="5" style="263" customWidth="1"/>
    <col min="18" max="18" width="4.25" style="263" customWidth="1"/>
    <col min="19" max="19" width="8.625" style="263" customWidth="1"/>
    <col min="20" max="20" width="3.875" style="263" customWidth="1"/>
    <col min="21" max="21" width="5.875" style="263" customWidth="1"/>
    <col min="22" max="22" width="3.25" style="263" customWidth="1"/>
    <col min="23" max="23" width="6" style="263" customWidth="1"/>
    <col min="24" max="24" width="2.625" style="263" customWidth="1"/>
    <col min="25" max="25" width="4.625" style="263" customWidth="1"/>
    <col min="26" max="26" width="3.5" style="263" customWidth="1"/>
    <col min="27" max="27" width="5.375" style="263" customWidth="1"/>
    <col min="28" max="28" width="3" style="263" customWidth="1"/>
    <col min="29" max="29" width="2.5" style="263" customWidth="1"/>
  </cols>
  <sheetData>
    <row r="1" spans="1:29" ht="18.75">
      <c r="B1" s="12"/>
      <c r="C1" s="12"/>
      <c r="D1" s="12"/>
      <c r="E1" s="12"/>
      <c r="F1" s="12"/>
      <c r="G1" s="12"/>
      <c r="H1" s="12"/>
      <c r="I1" s="12"/>
      <c r="J1" s="12"/>
      <c r="K1" s="270" t="s">
        <v>98</v>
      </c>
      <c r="L1" s="270"/>
      <c r="M1" s="272"/>
      <c r="N1" s="272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</row>
    <row r="2" spans="1:29" ht="36.75" customHeight="1">
      <c r="B2" s="10"/>
      <c r="C2" s="12"/>
      <c r="D2" s="12"/>
      <c r="E2" s="12"/>
      <c r="F2" s="12"/>
      <c r="G2" s="12"/>
      <c r="H2" s="12"/>
      <c r="I2" s="12"/>
      <c r="J2" s="12"/>
      <c r="K2" s="12"/>
      <c r="L2" s="12"/>
      <c r="M2" s="273"/>
      <c r="N2" s="273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</row>
    <row r="3" spans="1:29" ht="28.5">
      <c r="D3" s="12"/>
      <c r="E3" s="12"/>
      <c r="F3" s="12"/>
      <c r="G3" s="12"/>
      <c r="H3" s="12"/>
      <c r="I3" s="12"/>
      <c r="J3" s="12"/>
      <c r="K3" s="12"/>
      <c r="L3" s="12"/>
      <c r="M3" s="254"/>
      <c r="N3" s="254"/>
      <c r="O3" s="68" t="s">
        <v>19</v>
      </c>
      <c r="P3" s="68"/>
      <c r="Q3" s="68"/>
      <c r="R3" s="68"/>
      <c r="S3" s="68"/>
      <c r="T3" s="68"/>
      <c r="U3" s="68"/>
      <c r="V3" s="68"/>
      <c r="W3" s="68"/>
      <c r="Y3" s="254"/>
      <c r="Z3" s="254"/>
      <c r="AA3" s="254"/>
      <c r="AB3" s="254"/>
      <c r="AC3" s="254"/>
    </row>
    <row r="4" spans="1:29" ht="11.25" customHeight="1">
      <c r="B4" s="10"/>
      <c r="C4" s="12"/>
      <c r="D4" s="12"/>
      <c r="E4" s="12"/>
      <c r="F4" s="12"/>
      <c r="G4" s="12"/>
      <c r="H4" s="12"/>
      <c r="I4" s="12"/>
      <c r="J4" s="12"/>
      <c r="K4" s="12"/>
      <c r="L4" s="12"/>
      <c r="M4" s="274"/>
      <c r="N4" s="27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</row>
    <row r="5" spans="1:29" ht="30" customHeight="1">
      <c r="B5" s="49" t="s">
        <v>30</v>
      </c>
      <c r="C5" s="49"/>
      <c r="D5" s="12"/>
      <c r="E5" s="12"/>
      <c r="F5" s="12"/>
      <c r="G5" s="12"/>
      <c r="H5" s="12"/>
      <c r="I5" s="12"/>
      <c r="J5" s="12"/>
      <c r="K5" s="12"/>
      <c r="L5" s="12"/>
      <c r="M5" s="274"/>
      <c r="N5" s="27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  <c r="AA5" s="254"/>
      <c r="AB5" s="254"/>
      <c r="AC5" s="254"/>
    </row>
    <row r="6" spans="1:29" ht="32.25" customHeight="1">
      <c r="B6" s="12"/>
      <c r="C6" s="12"/>
      <c r="D6" s="12"/>
      <c r="E6" s="12"/>
      <c r="F6" s="266" t="s">
        <v>112</v>
      </c>
      <c r="G6" s="184"/>
      <c r="H6" s="184"/>
      <c r="I6" s="184"/>
      <c r="J6" s="184"/>
      <c r="K6" s="184"/>
      <c r="L6" s="48"/>
      <c r="M6" s="254"/>
      <c r="N6" s="254"/>
      <c r="O6" s="63" t="s">
        <v>18</v>
      </c>
      <c r="P6" s="63"/>
      <c r="Q6" s="285">
        <f>SUM(S13:S25)</f>
        <v>0</v>
      </c>
      <c r="R6" s="285"/>
      <c r="S6" s="285"/>
      <c r="T6" s="285"/>
      <c r="U6" s="285"/>
      <c r="V6" s="89" t="s">
        <v>34</v>
      </c>
      <c r="W6" s="296"/>
      <c r="AB6" s="254"/>
      <c r="AC6" s="254"/>
    </row>
    <row r="7" spans="1:29" ht="27" customHeight="1">
      <c r="B7" s="12"/>
      <c r="C7" s="12"/>
      <c r="D7" s="12"/>
      <c r="E7" s="12"/>
      <c r="F7" s="266" t="s">
        <v>5</v>
      </c>
      <c r="G7" s="160"/>
      <c r="H7" s="160"/>
      <c r="I7" s="160"/>
      <c r="J7" s="160"/>
      <c r="K7" s="160"/>
      <c r="L7" s="171"/>
      <c r="M7" s="274"/>
      <c r="N7" s="274"/>
      <c r="O7" s="254"/>
      <c r="P7" s="254"/>
      <c r="Q7" s="254"/>
      <c r="R7" s="254"/>
      <c r="S7" s="254"/>
      <c r="T7" s="254"/>
      <c r="U7" s="254"/>
      <c r="V7" s="254"/>
      <c r="W7" s="254"/>
      <c r="X7" s="254"/>
      <c r="Y7" s="254"/>
      <c r="Z7" s="254"/>
      <c r="AA7" s="254"/>
      <c r="AB7" s="254"/>
      <c r="AC7" s="254"/>
    </row>
    <row r="8" spans="1:29" ht="27.75" customHeight="1">
      <c r="B8" s="12"/>
      <c r="C8" s="12"/>
      <c r="D8" s="12"/>
      <c r="E8" s="12"/>
      <c r="F8" s="266" t="s">
        <v>114</v>
      </c>
      <c r="G8" s="184"/>
      <c r="H8" s="184"/>
      <c r="I8" s="184"/>
      <c r="J8" s="184"/>
      <c r="K8" s="184"/>
      <c r="L8" s="48"/>
      <c r="M8" s="54" t="s">
        <v>62</v>
      </c>
      <c r="N8" s="54"/>
      <c r="O8" s="54"/>
      <c r="P8" s="54"/>
      <c r="Q8" s="49">
        <f>E16</f>
        <v>0</v>
      </c>
      <c r="R8" s="49"/>
      <c r="S8" s="49"/>
      <c r="T8" s="35" t="s">
        <v>57</v>
      </c>
      <c r="U8" s="35"/>
      <c r="V8" s="35"/>
      <c r="W8" s="35"/>
      <c r="X8" s="35"/>
      <c r="Y8" s="35"/>
      <c r="AC8" s="35"/>
    </row>
    <row r="9" spans="1:29" ht="20.25">
      <c r="B9" s="10"/>
      <c r="C9" s="12"/>
      <c r="D9" s="12"/>
      <c r="E9" s="12"/>
      <c r="F9" s="12"/>
      <c r="G9" s="12"/>
      <c r="H9" s="12"/>
      <c r="I9" s="12"/>
      <c r="J9" s="12"/>
      <c r="K9" s="12"/>
      <c r="L9" s="12"/>
      <c r="M9" s="274"/>
      <c r="N9" s="274"/>
      <c r="O9" s="254"/>
      <c r="P9" s="254"/>
      <c r="Q9" s="254"/>
      <c r="R9" s="254"/>
      <c r="S9" s="254"/>
      <c r="T9" s="254"/>
      <c r="U9" s="254"/>
      <c r="V9" s="254"/>
      <c r="W9" s="254"/>
      <c r="X9" s="254"/>
      <c r="Y9" s="254"/>
      <c r="Z9" s="254"/>
      <c r="AA9" s="254"/>
      <c r="AB9" s="254"/>
      <c r="AC9" s="254"/>
    </row>
    <row r="10" spans="1:29" ht="20.25">
      <c r="B10" s="10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275" t="s">
        <v>115</v>
      </c>
      <c r="N10" s="279" t="s">
        <v>118</v>
      </c>
      <c r="O10" s="281" t="s">
        <v>49</v>
      </c>
      <c r="P10" s="281"/>
      <c r="Q10" s="281"/>
      <c r="R10" s="281"/>
      <c r="S10" s="288" t="s">
        <v>126</v>
      </c>
      <c r="T10" s="288"/>
      <c r="U10" s="288" t="s">
        <v>127</v>
      </c>
      <c r="V10" s="288"/>
      <c r="W10" s="288"/>
      <c r="X10" s="288"/>
      <c r="Y10" s="288"/>
      <c r="Z10" s="288"/>
      <c r="AA10" s="288"/>
      <c r="AB10" s="288"/>
      <c r="AC10" s="254"/>
    </row>
    <row r="11" spans="1:29" ht="20.25">
      <c r="B11" s="10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275"/>
      <c r="N11" s="279"/>
      <c r="O11" s="281"/>
      <c r="P11" s="281"/>
      <c r="Q11" s="281"/>
      <c r="R11" s="281"/>
      <c r="S11" s="288"/>
      <c r="T11" s="288"/>
      <c r="U11" s="248" t="s">
        <v>128</v>
      </c>
      <c r="V11" s="251"/>
      <c r="W11" s="251"/>
      <c r="X11" s="251"/>
      <c r="Y11" s="250" t="s">
        <v>137</v>
      </c>
      <c r="Z11" s="250"/>
      <c r="AA11" s="250"/>
      <c r="AB11" s="250"/>
      <c r="AC11" s="254"/>
    </row>
    <row r="12" spans="1:29" ht="25.5">
      <c r="A12" s="37" t="s">
        <v>71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49"/>
      <c r="M12" s="275"/>
      <c r="N12" s="279"/>
      <c r="O12" s="281"/>
      <c r="P12" s="281"/>
      <c r="Q12" s="281"/>
      <c r="R12" s="281"/>
      <c r="S12" s="288"/>
      <c r="T12" s="288"/>
      <c r="U12" s="251"/>
      <c r="V12" s="251"/>
      <c r="W12" s="251"/>
      <c r="X12" s="251"/>
      <c r="Y12" s="299" t="s">
        <v>89</v>
      </c>
      <c r="Z12" s="299"/>
      <c r="AA12" s="303" t="s">
        <v>138</v>
      </c>
      <c r="AB12" s="304"/>
      <c r="AC12" s="35"/>
    </row>
    <row r="13" spans="1:29" ht="27" customHeight="1">
      <c r="B13" s="10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276" t="s">
        <v>116</v>
      </c>
      <c r="N13" s="280" t="s">
        <v>119</v>
      </c>
      <c r="O13" s="282" t="s">
        <v>121</v>
      </c>
      <c r="P13" s="284" t="s">
        <v>22</v>
      </c>
      <c r="Q13" s="282">
        <f>SUM(U13,W13,Y13,AA13)</f>
        <v>0</v>
      </c>
      <c r="R13" s="284" t="s">
        <v>31</v>
      </c>
      <c r="S13" s="289">
        <f>3940*Q13</f>
        <v>0</v>
      </c>
      <c r="T13" s="291" t="s">
        <v>29</v>
      </c>
      <c r="U13" s="292"/>
      <c r="V13" s="295" t="s">
        <v>31</v>
      </c>
      <c r="W13" s="292"/>
      <c r="X13" s="295" t="s">
        <v>31</v>
      </c>
      <c r="Y13" s="300"/>
      <c r="Z13" s="302" t="s">
        <v>31</v>
      </c>
      <c r="AA13" s="300"/>
      <c r="AB13" s="305" t="s">
        <v>31</v>
      </c>
      <c r="AC13" s="254"/>
    </row>
    <row r="14" spans="1:29" ht="27" customHeight="1">
      <c r="B14" s="10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276"/>
      <c r="N14" s="280"/>
      <c r="O14" s="283"/>
      <c r="P14" s="284"/>
      <c r="Q14" s="282"/>
      <c r="R14" s="284"/>
      <c r="S14" s="289"/>
      <c r="T14" s="291"/>
      <c r="U14" s="293" t="s">
        <v>129</v>
      </c>
      <c r="V14" s="293"/>
      <c r="W14" s="297" t="s">
        <v>133</v>
      </c>
      <c r="X14" s="297"/>
      <c r="Y14" s="300"/>
      <c r="Z14" s="302"/>
      <c r="AA14" s="300"/>
      <c r="AB14" s="305"/>
      <c r="AC14" s="254"/>
    </row>
    <row r="15" spans="1:29" ht="27" customHeight="1">
      <c r="B15" s="10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276"/>
      <c r="N15" s="280" t="s">
        <v>120</v>
      </c>
      <c r="O15" s="282" t="s">
        <v>6</v>
      </c>
      <c r="P15" s="284" t="s">
        <v>22</v>
      </c>
      <c r="Q15" s="282">
        <f>SUM(U15,W15,Y15,AA15)</f>
        <v>0</v>
      </c>
      <c r="R15" s="284" t="s">
        <v>31</v>
      </c>
      <c r="S15" s="289">
        <f>2970*Q15</f>
        <v>0</v>
      </c>
      <c r="T15" s="291" t="s">
        <v>29</v>
      </c>
      <c r="U15" s="292"/>
      <c r="V15" s="295" t="s">
        <v>31</v>
      </c>
      <c r="W15" s="292"/>
      <c r="X15" s="295" t="s">
        <v>31</v>
      </c>
      <c r="Y15" s="300"/>
      <c r="Z15" s="302" t="s">
        <v>31</v>
      </c>
      <c r="AA15" s="300"/>
      <c r="AB15" s="305" t="s">
        <v>31</v>
      </c>
      <c r="AC15" s="254"/>
    </row>
    <row r="16" spans="1:29" ht="27" customHeight="1">
      <c r="B16" s="38" t="s">
        <v>17</v>
      </c>
      <c r="C16" s="38"/>
      <c r="D16" s="38"/>
      <c r="E16" s="41"/>
      <c r="F16" s="41"/>
      <c r="G16" s="44" t="s">
        <v>61</v>
      </c>
      <c r="H16" s="44"/>
      <c r="I16" s="44"/>
      <c r="J16" s="44"/>
      <c r="K16" s="44"/>
      <c r="L16" s="50"/>
      <c r="M16" s="276"/>
      <c r="N16" s="280"/>
      <c r="O16" s="283"/>
      <c r="P16" s="284"/>
      <c r="Q16" s="282"/>
      <c r="R16" s="284"/>
      <c r="S16" s="289"/>
      <c r="T16" s="291"/>
      <c r="U16" s="293" t="s">
        <v>130</v>
      </c>
      <c r="V16" s="293"/>
      <c r="W16" s="297" t="s">
        <v>134</v>
      </c>
      <c r="X16" s="297"/>
      <c r="Y16" s="300"/>
      <c r="Z16" s="302"/>
      <c r="AA16" s="300"/>
      <c r="AB16" s="305"/>
      <c r="AC16" s="254"/>
    </row>
    <row r="17" spans="2:29" ht="27" customHeight="1">
      <c r="B17" s="39" t="s">
        <v>56</v>
      </c>
      <c r="C17" s="39"/>
      <c r="D17" s="39"/>
      <c r="E17" s="39"/>
      <c r="F17" s="39"/>
      <c r="G17" s="39"/>
      <c r="H17" s="39"/>
      <c r="I17" s="39"/>
      <c r="J17" s="39"/>
      <c r="K17" s="45"/>
      <c r="L17" s="45"/>
      <c r="M17" s="276"/>
      <c r="N17" s="280" t="s">
        <v>10</v>
      </c>
      <c r="O17" s="282" t="s">
        <v>122</v>
      </c>
      <c r="P17" s="284" t="s">
        <v>22</v>
      </c>
      <c r="Q17" s="282">
        <f>SUM(U17,W17,Y17,AA17)</f>
        <v>0</v>
      </c>
      <c r="R17" s="284" t="s">
        <v>31</v>
      </c>
      <c r="S17" s="289">
        <f>2820*Q17</f>
        <v>0</v>
      </c>
      <c r="T17" s="291" t="s">
        <v>29</v>
      </c>
      <c r="U17" s="292"/>
      <c r="V17" s="295" t="s">
        <v>31</v>
      </c>
      <c r="W17" s="292"/>
      <c r="X17" s="295" t="s">
        <v>31</v>
      </c>
      <c r="Y17" s="300"/>
      <c r="Z17" s="302" t="s">
        <v>31</v>
      </c>
      <c r="AA17" s="300"/>
      <c r="AB17" s="305" t="s">
        <v>31</v>
      </c>
      <c r="AC17" s="254"/>
    </row>
    <row r="18" spans="2:29" ht="27" customHeight="1">
      <c r="B18" s="10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276"/>
      <c r="N18" s="280"/>
      <c r="O18" s="283"/>
      <c r="P18" s="284"/>
      <c r="Q18" s="282"/>
      <c r="R18" s="284"/>
      <c r="S18" s="289"/>
      <c r="T18" s="291"/>
      <c r="U18" s="293" t="s">
        <v>14</v>
      </c>
      <c r="V18" s="293"/>
      <c r="W18" s="297" t="s">
        <v>134</v>
      </c>
      <c r="X18" s="297"/>
      <c r="Y18" s="300"/>
      <c r="Z18" s="302"/>
      <c r="AA18" s="300"/>
      <c r="AB18" s="305"/>
    </row>
    <row r="19" spans="2:29" ht="27" customHeight="1">
      <c r="B19" s="10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276" t="s">
        <v>117</v>
      </c>
      <c r="N19" s="280" t="s">
        <v>119</v>
      </c>
      <c r="O19" s="282" t="s">
        <v>123</v>
      </c>
      <c r="P19" s="284" t="s">
        <v>22</v>
      </c>
      <c r="Q19" s="282">
        <f>SUM(U19,W19,Y19,AA19)</f>
        <v>0</v>
      </c>
      <c r="R19" s="284" t="s">
        <v>31</v>
      </c>
      <c r="S19" s="289">
        <f>6390*Q19</f>
        <v>0</v>
      </c>
      <c r="T19" s="291" t="s">
        <v>29</v>
      </c>
      <c r="U19" s="292"/>
      <c r="V19" s="295" t="s">
        <v>31</v>
      </c>
      <c r="W19" s="292"/>
      <c r="X19" s="295" t="s">
        <v>31</v>
      </c>
      <c r="Y19" s="300"/>
      <c r="Z19" s="302" t="s">
        <v>31</v>
      </c>
      <c r="AA19" s="300"/>
      <c r="AB19" s="305" t="s">
        <v>31</v>
      </c>
      <c r="AC19" s="254"/>
    </row>
    <row r="20" spans="2:29" ht="27" customHeight="1">
      <c r="B20" s="10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276"/>
      <c r="N20" s="280"/>
      <c r="O20" s="283"/>
      <c r="P20" s="284"/>
      <c r="Q20" s="282"/>
      <c r="R20" s="284"/>
      <c r="S20" s="289"/>
      <c r="T20" s="291"/>
      <c r="U20" s="293" t="s">
        <v>35</v>
      </c>
      <c r="V20" s="293"/>
      <c r="W20" s="297" t="s">
        <v>135</v>
      </c>
      <c r="X20" s="297"/>
      <c r="Y20" s="300"/>
      <c r="Z20" s="302"/>
      <c r="AA20" s="300"/>
      <c r="AB20" s="305"/>
      <c r="AC20" s="254"/>
    </row>
    <row r="21" spans="2:29" ht="27" customHeight="1">
      <c r="B21" s="10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276"/>
      <c r="N21" s="280" t="s">
        <v>120</v>
      </c>
      <c r="O21" s="282" t="s">
        <v>93</v>
      </c>
      <c r="P21" s="284" t="s">
        <v>22</v>
      </c>
      <c r="Q21" s="282">
        <f>SUM(U21,W21,Y21,AA21)</f>
        <v>0</v>
      </c>
      <c r="R21" s="284" t="s">
        <v>31</v>
      </c>
      <c r="S21" s="289">
        <f>5420*Q21</f>
        <v>0</v>
      </c>
      <c r="T21" s="291" t="s">
        <v>29</v>
      </c>
      <c r="U21" s="292"/>
      <c r="V21" s="295" t="s">
        <v>31</v>
      </c>
      <c r="W21" s="292"/>
      <c r="X21" s="295" t="s">
        <v>31</v>
      </c>
      <c r="Y21" s="300"/>
      <c r="Z21" s="302" t="s">
        <v>31</v>
      </c>
      <c r="AA21" s="300"/>
      <c r="AB21" s="305" t="s">
        <v>31</v>
      </c>
      <c r="AC21" s="254"/>
    </row>
    <row r="22" spans="2:29" ht="27" customHeight="1">
      <c r="B22" s="10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276"/>
      <c r="N22" s="280"/>
      <c r="O22" s="283"/>
      <c r="P22" s="284"/>
      <c r="Q22" s="282"/>
      <c r="R22" s="284"/>
      <c r="S22" s="289"/>
      <c r="T22" s="291"/>
      <c r="U22" s="293" t="s">
        <v>131</v>
      </c>
      <c r="V22" s="293"/>
      <c r="W22" s="297" t="s">
        <v>136</v>
      </c>
      <c r="X22" s="297"/>
      <c r="Y22" s="300"/>
      <c r="Z22" s="302"/>
      <c r="AA22" s="300"/>
      <c r="AB22" s="305"/>
      <c r="AC22" s="254"/>
    </row>
    <row r="23" spans="2:29" ht="27" customHeight="1">
      <c r="B23" s="12"/>
      <c r="J23" s="12"/>
      <c r="K23" s="12"/>
      <c r="L23" s="12"/>
      <c r="M23" s="276"/>
      <c r="N23" s="280" t="s">
        <v>10</v>
      </c>
      <c r="O23" s="282" t="s">
        <v>124</v>
      </c>
      <c r="P23" s="284" t="s">
        <v>22</v>
      </c>
      <c r="Q23" s="282">
        <f>SUM(U23,W23,Y23,AA23)</f>
        <v>0</v>
      </c>
      <c r="R23" s="284" t="s">
        <v>31</v>
      </c>
      <c r="S23" s="289">
        <f>5270*Q23</f>
        <v>0</v>
      </c>
      <c r="T23" s="291" t="s">
        <v>29</v>
      </c>
      <c r="U23" s="292"/>
      <c r="V23" s="295" t="s">
        <v>31</v>
      </c>
      <c r="W23" s="292"/>
      <c r="X23" s="295" t="s">
        <v>31</v>
      </c>
      <c r="Y23" s="300"/>
      <c r="Z23" s="302" t="s">
        <v>31</v>
      </c>
      <c r="AA23" s="300"/>
      <c r="AB23" s="305" t="s">
        <v>31</v>
      </c>
      <c r="AC23" s="254"/>
    </row>
    <row r="24" spans="2:29" ht="27" customHeight="1">
      <c r="B24" s="12"/>
      <c r="J24" s="12"/>
      <c r="K24" s="12"/>
      <c r="L24" s="12"/>
      <c r="M24" s="276"/>
      <c r="N24" s="280"/>
      <c r="O24" s="283"/>
      <c r="P24" s="284"/>
      <c r="Q24" s="282"/>
      <c r="R24" s="284"/>
      <c r="S24" s="289"/>
      <c r="T24" s="291"/>
      <c r="U24" s="293" t="s">
        <v>132</v>
      </c>
      <c r="V24" s="293"/>
      <c r="W24" s="297" t="s">
        <v>136</v>
      </c>
      <c r="X24" s="297"/>
      <c r="Y24" s="300"/>
      <c r="Z24" s="302"/>
      <c r="AA24" s="300"/>
      <c r="AB24" s="305"/>
      <c r="AC24" s="254"/>
    </row>
    <row r="25" spans="2:29" ht="27" customHeight="1">
      <c r="B25" s="12"/>
      <c r="J25" s="12"/>
      <c r="K25" s="12"/>
      <c r="L25" s="12"/>
      <c r="M25" s="277" t="s">
        <v>46</v>
      </c>
      <c r="N25" s="277"/>
      <c r="O25" s="282" t="s">
        <v>125</v>
      </c>
      <c r="P25" s="284" t="s">
        <v>22</v>
      </c>
      <c r="Q25" s="286"/>
      <c r="R25" s="284" t="s">
        <v>31</v>
      </c>
      <c r="S25" s="289">
        <f>5280*Q25</f>
        <v>0</v>
      </c>
      <c r="T25" s="291" t="s">
        <v>29</v>
      </c>
      <c r="U25" s="294"/>
      <c r="V25" s="294"/>
      <c r="W25" s="298"/>
      <c r="X25" s="298"/>
      <c r="Y25" s="301"/>
      <c r="Z25" s="301"/>
      <c r="AA25" s="301"/>
      <c r="AB25" s="301"/>
      <c r="AC25" s="254"/>
    </row>
    <row r="26" spans="2:29" ht="21">
      <c r="B26" s="12"/>
      <c r="C26" s="40" t="s">
        <v>16</v>
      </c>
      <c r="D26" s="40"/>
      <c r="E26" s="264"/>
      <c r="F26" s="264"/>
      <c r="G26" s="264"/>
      <c r="H26" s="264"/>
      <c r="I26" s="264"/>
      <c r="J26" s="12"/>
      <c r="K26" s="12"/>
      <c r="L26" s="12"/>
      <c r="M26" s="61" t="s">
        <v>60</v>
      </c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254"/>
      <c r="AB26" s="254"/>
      <c r="AC26" s="254"/>
    </row>
    <row r="27" spans="2:29" ht="21">
      <c r="B27" s="12"/>
      <c r="C27" s="264"/>
      <c r="D27" s="264"/>
      <c r="E27" s="264"/>
      <c r="F27" s="264"/>
      <c r="G27" s="264"/>
      <c r="H27" s="264"/>
      <c r="I27" s="264"/>
      <c r="J27" s="12"/>
      <c r="K27" s="12"/>
      <c r="L27" s="12"/>
      <c r="M27" s="274"/>
      <c r="N27" s="274"/>
      <c r="O27" s="254"/>
      <c r="P27" s="254"/>
      <c r="Q27" s="254"/>
      <c r="R27" s="254"/>
      <c r="S27" s="254"/>
      <c r="T27" s="254"/>
      <c r="U27" s="254"/>
      <c r="V27" s="254"/>
      <c r="W27" s="254"/>
      <c r="X27" s="254"/>
      <c r="Y27" s="254"/>
      <c r="Z27" s="254"/>
      <c r="AA27" s="254"/>
      <c r="AB27" s="254"/>
      <c r="AC27" s="43"/>
    </row>
    <row r="28" spans="2:29" ht="21">
      <c r="B28" s="12"/>
      <c r="C28" s="265" t="s">
        <v>33</v>
      </c>
      <c r="D28" s="264"/>
      <c r="E28" s="264"/>
      <c r="F28" s="264"/>
      <c r="G28" s="264"/>
      <c r="J28" s="269">
        <f>SUM(Q13:Q24)</f>
        <v>0</v>
      </c>
      <c r="K28" s="264" t="s">
        <v>7</v>
      </c>
      <c r="L28" s="12"/>
      <c r="M28" s="61" t="s">
        <v>98</v>
      </c>
      <c r="T28" s="49"/>
      <c r="U28" s="49"/>
      <c r="V28" s="49"/>
      <c r="W28" s="12"/>
      <c r="X28" s="12"/>
      <c r="Y28" s="12"/>
      <c r="Z28" s="12"/>
      <c r="AA28" s="12"/>
      <c r="AB28" s="12"/>
      <c r="AC28" s="35"/>
    </row>
    <row r="29" spans="2:29" ht="23.25">
      <c r="B29" s="12"/>
      <c r="C29" s="264"/>
      <c r="D29" s="264"/>
      <c r="E29" s="264"/>
      <c r="F29" s="267"/>
      <c r="G29" s="264"/>
      <c r="H29" s="268"/>
      <c r="I29" s="264"/>
      <c r="J29" s="12"/>
      <c r="K29" s="12"/>
      <c r="L29" s="12"/>
      <c r="M29" s="10"/>
      <c r="N29" s="10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43"/>
    </row>
    <row r="30" spans="2:29" ht="26.25" customHeight="1">
      <c r="B30" s="12"/>
      <c r="C30" s="265" t="s">
        <v>45</v>
      </c>
      <c r="D30" s="264"/>
      <c r="E30" s="264"/>
      <c r="F30" s="264"/>
      <c r="G30" s="264"/>
      <c r="J30" s="269">
        <f>SUM(Q13:Q24)</f>
        <v>0</v>
      </c>
      <c r="K30" s="271" t="s">
        <v>7</v>
      </c>
      <c r="L30" s="12"/>
      <c r="M30" s="10"/>
      <c r="N30" s="10"/>
      <c r="O30" s="12"/>
      <c r="P30" s="12"/>
      <c r="Q30" s="12"/>
      <c r="R30" s="144" t="s">
        <v>112</v>
      </c>
      <c r="S30" s="290"/>
      <c r="U30" s="160"/>
      <c r="V30" s="160"/>
      <c r="W30" s="160"/>
      <c r="X30" s="160"/>
      <c r="Y30" s="160"/>
      <c r="Z30" s="160"/>
      <c r="AA30" s="160"/>
      <c r="AB30" s="160"/>
      <c r="AC30" s="254"/>
    </row>
    <row r="31" spans="2:29" ht="23.25">
      <c r="B31" s="10"/>
      <c r="C31" s="264"/>
      <c r="D31" s="264"/>
      <c r="E31" s="264"/>
      <c r="F31" s="267"/>
      <c r="G31" s="264"/>
      <c r="H31" s="268"/>
      <c r="I31" s="264"/>
      <c r="J31" s="12"/>
      <c r="K31" s="12"/>
      <c r="L31" s="12"/>
      <c r="M31" s="12"/>
      <c r="N31" s="12"/>
      <c r="O31" s="12"/>
      <c r="P31" s="12"/>
      <c r="Q31" s="12"/>
      <c r="R31" s="287"/>
      <c r="S31" s="290"/>
      <c r="V31" s="61"/>
      <c r="W31" s="43"/>
      <c r="X31" s="43"/>
      <c r="Y31" s="43"/>
      <c r="Z31" s="43"/>
      <c r="AA31" s="43"/>
      <c r="AB31" s="43"/>
      <c r="AC31" s="43"/>
    </row>
    <row r="32" spans="2:29" ht="28.5" customHeight="1">
      <c r="B32" s="10"/>
      <c r="C32" s="265" t="s">
        <v>51</v>
      </c>
      <c r="D32" s="264"/>
      <c r="E32" s="264"/>
      <c r="F32" s="264"/>
      <c r="G32" s="264"/>
      <c r="J32" s="268">
        <v>1</v>
      </c>
      <c r="K32" s="264" t="s">
        <v>7</v>
      </c>
      <c r="L32" s="12"/>
      <c r="M32" s="12"/>
      <c r="N32" s="12"/>
      <c r="O32" s="12"/>
      <c r="P32" s="12"/>
      <c r="Q32" s="12"/>
      <c r="R32" s="144" t="s">
        <v>5</v>
      </c>
      <c r="S32" s="290"/>
      <c r="U32" s="160"/>
      <c r="V32" s="160"/>
      <c r="W32" s="160"/>
      <c r="X32" s="160"/>
      <c r="Y32" s="160"/>
      <c r="Z32" s="160"/>
      <c r="AA32" s="160"/>
      <c r="AB32" s="160"/>
      <c r="AC32" s="254"/>
    </row>
    <row r="33" spans="2:29" ht="20.25">
      <c r="B33" s="10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287"/>
      <c r="S33" s="290"/>
      <c r="U33" s="12"/>
      <c r="V33" s="61"/>
      <c r="W33" s="43"/>
      <c r="X33" s="43"/>
      <c r="Y33" s="43"/>
      <c r="Z33" s="43"/>
      <c r="AA33" s="43"/>
      <c r="AB33" s="43"/>
      <c r="AC33" s="254"/>
    </row>
    <row r="34" spans="2:29" ht="26.25" customHeight="1">
      <c r="B34" s="10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44" t="s">
        <v>113</v>
      </c>
      <c r="S34" s="290"/>
      <c r="U34" s="160"/>
      <c r="V34" s="160"/>
      <c r="W34" s="160"/>
      <c r="X34" s="160"/>
      <c r="Y34" s="160"/>
      <c r="Z34" s="160"/>
      <c r="AA34" s="160"/>
      <c r="AB34" s="160"/>
      <c r="AC34" s="254"/>
    </row>
    <row r="35" spans="2:29" ht="18.75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O35" s="49" t="s">
        <v>30</v>
      </c>
      <c r="P35" s="49"/>
      <c r="Q35" s="49"/>
      <c r="R35" s="49"/>
      <c r="S35" s="49"/>
      <c r="T35" s="12"/>
      <c r="U35" s="12"/>
      <c r="V35" s="12"/>
      <c r="W35" s="12"/>
      <c r="X35" s="12"/>
      <c r="Y35" s="12"/>
      <c r="Z35" s="12"/>
      <c r="AA35" s="12"/>
      <c r="AB35" s="12"/>
      <c r="AC35" s="254"/>
    </row>
    <row r="36" spans="2:29" ht="15.75">
      <c r="M36" s="278"/>
      <c r="N36" s="278"/>
    </row>
    <row r="37" spans="2:29" ht="17.25">
      <c r="D37" s="254" t="s">
        <v>28</v>
      </c>
    </row>
    <row r="38" spans="2:29" ht="17.25">
      <c r="D38" s="254" t="s">
        <v>36</v>
      </c>
    </row>
    <row r="39" spans="2:29" ht="17.25">
      <c r="D39" s="254" t="s">
        <v>37</v>
      </c>
    </row>
  </sheetData>
  <sheetProtection password="C540" sheet="1" objects="1" scenarios="1"/>
  <mergeCells count="112">
    <mergeCell ref="O3:W3"/>
    <mergeCell ref="B5:C5"/>
    <mergeCell ref="G6:K6"/>
    <mergeCell ref="O6:P6"/>
    <mergeCell ref="Q6:U6"/>
    <mergeCell ref="G7:K7"/>
    <mergeCell ref="G8:K8"/>
    <mergeCell ref="Q8:S8"/>
    <mergeCell ref="U10:AB10"/>
    <mergeCell ref="Y11:AB11"/>
    <mergeCell ref="A12:K12"/>
    <mergeCell ref="Y12:Z12"/>
    <mergeCell ref="AA12:AB12"/>
    <mergeCell ref="U14:V14"/>
    <mergeCell ref="W14:X14"/>
    <mergeCell ref="B16:D16"/>
    <mergeCell ref="E16:F16"/>
    <mergeCell ref="G16:K16"/>
    <mergeCell ref="U16:V16"/>
    <mergeCell ref="W16:X16"/>
    <mergeCell ref="B17:J17"/>
    <mergeCell ref="U18:V18"/>
    <mergeCell ref="W18:X18"/>
    <mergeCell ref="U20:V20"/>
    <mergeCell ref="W20:X20"/>
    <mergeCell ref="U22:V22"/>
    <mergeCell ref="W22:X22"/>
    <mergeCell ref="U24:V24"/>
    <mergeCell ref="W24:X24"/>
    <mergeCell ref="M25:N25"/>
    <mergeCell ref="U25:V25"/>
    <mergeCell ref="W25:X25"/>
    <mergeCell ref="Y25:Z25"/>
    <mergeCell ref="AA25:AB25"/>
    <mergeCell ref="C26:D26"/>
    <mergeCell ref="M26:Y26"/>
    <mergeCell ref="U30:AB30"/>
    <mergeCell ref="U32:AB32"/>
    <mergeCell ref="U34:AB34"/>
    <mergeCell ref="M10:M12"/>
    <mergeCell ref="N10:N12"/>
    <mergeCell ref="O10:R12"/>
    <mergeCell ref="S10:T12"/>
    <mergeCell ref="U11:X12"/>
    <mergeCell ref="M13:M18"/>
    <mergeCell ref="N13:N14"/>
    <mergeCell ref="O13:O14"/>
    <mergeCell ref="P13:P14"/>
    <mergeCell ref="Q13:Q14"/>
    <mergeCell ref="R13:R14"/>
    <mergeCell ref="S13:S14"/>
    <mergeCell ref="T13:T14"/>
    <mergeCell ref="Y13:Y14"/>
    <mergeCell ref="Z13:Z14"/>
    <mergeCell ref="AA13:AA14"/>
    <mergeCell ref="AB13:AB14"/>
    <mergeCell ref="N15:N16"/>
    <mergeCell ref="O15:O16"/>
    <mergeCell ref="P15:P16"/>
    <mergeCell ref="Q15:Q16"/>
    <mergeCell ref="R15:R16"/>
    <mergeCell ref="S15:S16"/>
    <mergeCell ref="T15:T16"/>
    <mergeCell ref="Y15:Y16"/>
    <mergeCell ref="Z15:Z16"/>
    <mergeCell ref="AA15:AA16"/>
    <mergeCell ref="AB15:AB16"/>
    <mergeCell ref="N17:N18"/>
    <mergeCell ref="O17:O18"/>
    <mergeCell ref="P17:P18"/>
    <mergeCell ref="Q17:Q18"/>
    <mergeCell ref="R17:R18"/>
    <mergeCell ref="S17:S18"/>
    <mergeCell ref="T17:T18"/>
    <mergeCell ref="Y17:Y18"/>
    <mergeCell ref="Z17:Z18"/>
    <mergeCell ref="AA17:AA18"/>
    <mergeCell ref="AB17:AB18"/>
    <mergeCell ref="M19:M24"/>
    <mergeCell ref="N19:N20"/>
    <mergeCell ref="O19:O20"/>
    <mergeCell ref="P19:P20"/>
    <mergeCell ref="Q19:Q20"/>
    <mergeCell ref="R19:R20"/>
    <mergeCell ref="S19:S20"/>
    <mergeCell ref="T19:T20"/>
    <mergeCell ref="Y19:Y20"/>
    <mergeCell ref="Z19:Z20"/>
    <mergeCell ref="AA19:AA20"/>
    <mergeCell ref="AB19:AB20"/>
    <mergeCell ref="N21:N22"/>
    <mergeCell ref="O21:O22"/>
    <mergeCell ref="P21:P22"/>
    <mergeCell ref="Q21:Q22"/>
    <mergeCell ref="R21:R22"/>
    <mergeCell ref="S21:S22"/>
    <mergeCell ref="T21:T22"/>
    <mergeCell ref="Y21:Y22"/>
    <mergeCell ref="Z21:Z22"/>
    <mergeCell ref="AA21:AA22"/>
    <mergeCell ref="AB21:AB22"/>
    <mergeCell ref="N23:N24"/>
    <mergeCell ref="O23:O24"/>
    <mergeCell ref="P23:P24"/>
    <mergeCell ref="Q23:Q24"/>
    <mergeCell ref="R23:R24"/>
    <mergeCell ref="S23:S24"/>
    <mergeCell ref="T23:T24"/>
    <mergeCell ref="Y23:Y24"/>
    <mergeCell ref="Z23:Z24"/>
    <mergeCell ref="AA23:AA24"/>
    <mergeCell ref="AB23:AB24"/>
  </mergeCells>
  <phoneticPr fontId="1" type="Hiragana"/>
  <conditionalFormatting sqref="E16:F16">
    <cfRule type="containsBlanks" dxfId="1" priority="2">
      <formula>LEN(TRIM(E16))=0</formula>
    </cfRule>
  </conditionalFormatting>
  <conditionalFormatting sqref="U13 W13 Y13:Y24 AA13:AA24 U15 W15 U17 W17 U19 W19 U21 W21 U23 W23 Q25">
    <cfRule type="containsBlanks" dxfId="0" priority="1">
      <formula>LEN(TRIM(Q13))=0</formula>
    </cfRule>
  </conditionalFormatting>
  <pageMargins left="0.7" right="0.7" top="0.75" bottom="0.75" header="0.3" footer="0.3"/>
  <pageSetup paperSize="9" scale="91" fitToWidth="2" fitToHeight="1" orientation="portrait" usePrinterDefaults="1" r:id="rId1"/>
  <colBreaks count="1" manualBreakCount="1">
    <brk id="11" max="34" man="1"/>
  </col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総括表</vt:lpstr>
      <vt:lpstr>胃</vt:lpstr>
      <vt:lpstr>肺</vt:lpstr>
      <vt:lpstr>大腸</vt:lpstr>
      <vt:lpstr>子宮</vt:lpstr>
      <vt:lpstr>乳</vt:lpstr>
      <vt:lpstr>米子市健診</vt:lpstr>
      <vt:lpstr>肝炎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yoshihiko2198</dc:creator>
  <cp:lastModifiedBy>福田 静</cp:lastModifiedBy>
  <cp:lastPrinted>2023-11-16T07:27:04Z</cp:lastPrinted>
  <dcterms:created xsi:type="dcterms:W3CDTF">2018-08-17T02:48:00Z</dcterms:created>
  <dcterms:modified xsi:type="dcterms:W3CDTF">2026-05-07T01:17:52Z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2026-05-07T01:17:52Z</vt:filetime>
  </property>
</Properties>
</file>