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AM37" i="10"/>
  <c r="AM36" i="10"/>
  <c r="C34" i="10"/>
  <c r="C35" i="10" s="1"/>
  <c r="C36" i="10" l="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<sst xmlns="http://schemas.openxmlformats.org/spreadsheetml/2006/main" count="1102" uniqueCount="625">
  <si>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</si>
  <si>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</si>
  <si>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</si>
  <si>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</si>
  <si>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</si>
  <si>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</si>
  <si>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</si>
  <si>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</si>
  <si>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</si>
  <si>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</si>
  <si>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</si>
  <si>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</si>
  <si>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</si>
  <si>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</si>
  <si>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</si>
  <si>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</si>
  <si>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</si>
  <si>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</si>
  <si>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</si>
  <si>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</si>
  <si>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</si>
  <si>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</si>
  <si>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</si>
  <si>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</si>
  <si>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</si>
  <si>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</si>
  <si>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</si>
  <si>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</si>
  <si>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</si>
  <si>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</si>
  <si>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</si>
  <si>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</si>
  <si>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</si>
  <si>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</si>
  <si>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</si>
  <si>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</si>
  <si>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</si>
  <si>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</si>
  <si>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</si>
  <si>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</si>
  <si>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</si>
  <si>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</si>
  <si>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</si>
  <si>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</si>
  <si>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</si>
  <si>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</si>
  <si>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</si>
  <si>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</si>
  <si>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</si>
  <si>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</si>
  <si>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</si>
  <si>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</si>
  <si>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</si>
  <si>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</si>
  <si>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</si>
  <si>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</si>
  <si>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</si>
  <si>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</si>
  <si>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</si>
  <si>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</si>
  <si>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</si>
  <si>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</si>
  <si>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</si>
  <si>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</si>
  <si>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</si>
  <si>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</si>
  <si>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</si>
  <si>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</si>
  <si>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</si>
  <si>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</si>
  <si>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</si>
  <si>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</si>
  <si>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</si>
  <si>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</si>
  <si>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</si>
  <si>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</si>
  <si>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</si>
  <si>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</si>
  <si>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</si>
  <si>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</si>
  <si>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</si>
  <si>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</si>
  <si>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</si>
  <si>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</si>
  <si>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</si>
  <si>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</si>
  <si>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</si>
  <si>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</si>
  <si>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</si>
  <si>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</si>
  <si>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</si>
  <si>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</si>
  <si>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米子市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</si>
  <si>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</si>
  <si>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</si>
  <si>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</si>
  <si>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</si>
  <si>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</si>
  <si>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</si>
  <si>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</si>
  <si>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</si>
  <si>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</si>
  <si>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</si>
  <si>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</si>
  <si>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</si>
  <si>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</si>
  <si>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</si>
  <si>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</si>
  <si>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</si>
  <si>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</si>
  <si>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</si>
  <si>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</si>
  <si>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</si>
  <si>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</si>
  <si>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</si>
  <si>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</si>
  <si>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</si>
  <si>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</si>
  <si>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</si>
  <si>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</si>
  <si>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</si>
  <si>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</si>
  <si>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</si>
  <si>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</si>
  <si>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</si>
  <si>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</si>
  <si>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</si>
  <si>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</si>
  <si>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</si>
  <si>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</si>
  <si>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</si>
  <si>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</si>
  <si>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</si>
  <si>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</si>
  <si>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</si>
  <si>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</si>
  <si>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</si>
  <si>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</si>
  <si>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</si>
  <si>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</si>
  <si>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</si>
  <si>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</si>
  <si>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</si>
  <si>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</si>
  <si>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</si>
  <si>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</si>
  <si>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</si>
  <si>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</si>
  <si>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</si>
  <si>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</si>
  <si>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</si>
  <si>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</si>
  <si>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</si>
  <si>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</si>
  <si>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</si>
  <si>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</si>
  <si>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</si>
  <si>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</si>
  <si>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</si>
  <si>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</si>
  <si>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</si>
  <si>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</si>
  <si>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</si>
  <si>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</si>
  <si>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</si>
  <si>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</si>
  <si>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</si>
  <si>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</si>
  <si>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</si>
  <si>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</si>
  <si>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</si>
  <si>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</si>
  <si>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</si>
  <si>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</si>
  <si>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</si>
  <si>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</si>
  <si>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</si>
  <si>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</si>
  <si>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</si>
  <si>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</si>
  <si>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</si>
  <si>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</si>
  <si>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</si>
  <si>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</si>
  <si>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</si>
  <si>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</si>
  <si>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</si>
  <si>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</si>
  <si>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</si>
  <si>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</si>
  <si>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</si>
  <si>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</si>
  <si>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</si>
  <si>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</si>
  <si>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</si>
  <si>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</si>
  <si>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</si>
  <si>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</si>
  <si>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</si>
  <si>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</si>
  <si>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</si>
  <si>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</si>
  <si>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</si>
  <si>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</si>
  <si>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</si>
  <si>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</si>
  <si>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鳥取県米子市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</si>
  <si>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</si>
  <si>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</si>
  <si>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</si>
  <si>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</si>
  <si>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</si>
  <si>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</si>
  <si>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</si>
  <si>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</si>
  <si>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</si>
  <si>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</si>
  <si>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</si>
  <si>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</si>
  <si>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</si>
  <si>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</si>
  <si>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</si>
  <si>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</si>
  <si>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</si>
  <si>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</si>
  <si>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</si>
  <si>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</si>
  <si>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</si>
  <si>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</si>
  <si>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</si>
  <si>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</si>
  <si>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</si>
  <si>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</si>
  <si>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</si>
  <si>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</si>
  <si>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</si>
  <si>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</si>
  <si>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</si>
  <si>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</si>
  <si>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</si>
  <si>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</si>
  <si>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</si>
  <si>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</si>
  <si>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</si>
  <si>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</si>
  <si>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</si>
  <si>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</si>
  <si>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</si>
  <si>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</si>
  <si>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</si>
  <si>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</si>
  <si>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</si>
  <si>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</si>
  <si>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</si>
  <si>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</si>
  <si>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</si>
  <si>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</si>
  <si>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</si>
  <si>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</si>
  <si>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</si>
  <si>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</si>
  <si>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</si>
  <si>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</si>
  <si>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</si>
  <si>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</si>
  <si>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</si>
  <si>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</si>
  <si>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</si>
  <si>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</si>
  <si>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</si>
  <si>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</si>
  <si>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</si>
  <si>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</si>
  <si>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</si>
  <si>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</si>
  <si>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</si>
  <si>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</si>
  <si>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</si>
  <si>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</si>
  <si>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</si>
  <si>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</si>
  <si>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</si>
  <si>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</si>
  <si>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</si>
  <si>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</si>
  <si>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</si>
  <si>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</si>
  <si>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</si>
  <si>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</si>
  <si>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</si>
  <si>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</si>
  <si>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</si>
  <si>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</si>
  <si>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</si>
  <si>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</si>
  <si>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</si>
  <si>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</si>
  <si>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</si>
  <si>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</si>
  <si>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</si>
  <si>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</si>
  <si>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</si>
  <si>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</si>
  <si>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</si>
  <si>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</si>
  <si>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</si>
  <si>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</si>
  <si>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</si>
  <si>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</si>
  <si>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</si>
  <si>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</si>
  <si>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</si>
  <si>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</si>
  <si>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</si>
  <si>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</si>
  <si>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</si>
  <si>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</si>
  <si>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</si>
  <si>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</si>
  <si>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</si>
  <si>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</si>
  <si>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</si>
  <si>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</si>
  <si>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</si>
  <si>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</si>
  <si>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</si>
  <si>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</si>
  <si>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</si>
  <si>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</si>
  <si>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</si>
  <si>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</si>
  <si>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</si>
  <si>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</si>
  <si>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</si>
  <si>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</si>
  <si>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</si>
  <si>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</si>
  <si>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</si>
  <si>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</si>
  <si>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</si>
  <si>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</si>
  <si>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</si>
  <si>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</si>
  <si>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</si>
  <si>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</si>
  <si>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</si>
  <si>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</si>
  <si>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</si>
  <si>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</si>
  <si>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</si>
  <si>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</si>
  <si>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</si>
  <si>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</si>
  <si>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</si>
  <si>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鳥取県米子市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</si>
  <si>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</si>
  <si>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</si>
  <si>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</si>
  <si>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</si>
  <si>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</si>
  <si>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</si>
  <si>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</si>
  <si>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</si>
  <si>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</si>
  <si>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</si>
  <si>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</si>
  <si>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</si>
  <si>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</si>
  <si>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</si>
  <si>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</si>
  <si>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</si>
  <si>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</si>
  <si>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</si>
  <si>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</si>
  <si>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</si>
  <si>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</si>
  <si>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土地取得事業特別会計</t>
    <phoneticPr fontId="5"/>
  </si>
  <si>
    <t>-</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</si>
  <si>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</si>
  <si>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</si>
  <si>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</si>
  <si>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</si>
  <si>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</si>
  <si>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</si>
  <si>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</si>
  <si>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</si>
  <si>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</si>
  <si>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</si>
  <si>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</si>
  <si>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</si>
  <si>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</si>
  <si>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</si>
  <si>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</si>
  <si>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</si>
  <si>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</si>
  <si>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</si>
  <si>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</si>
  <si>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</si>
  <si>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</si>
  <si>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</si>
  <si>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</si>
  <si>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</si>
  <si>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</si>
  <si>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</si>
  <si>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米子インター周辺工業用地整備事業特別会計</t>
    <phoneticPr fontId="5"/>
  </si>
  <si>
    <t>法非適用企業</t>
    <phoneticPr fontId="5"/>
  </si>
  <si>
    <t>和田浜工業団地整備事業特別会計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</si>
  <si>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</si>
  <si>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</si>
  <si>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</si>
  <si>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</si>
  <si>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</si>
  <si>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</si>
  <si>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</si>
  <si>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</si>
  <si>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</si>
  <si>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</si>
  <si>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</si>
  <si>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</si>
  <si>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</si>
  <si>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</si>
  <si>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</si>
  <si>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</si>
  <si>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</si>
  <si>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</si>
  <si>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</si>
  <si>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</si>
  <si>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</si>
  <si>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</si>
  <si>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</si>
  <si>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</si>
  <si>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</si>
  <si>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</si>
  <si>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</si>
  <si>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</si>
  <si>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</si>
  <si>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</si>
  <si>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</si>
  <si>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</si>
  <si>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</si>
  <si>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</si>
  <si>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</si>
  <si>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</si>
  <si>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</si>
  <si>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</si>
  <si>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</si>
  <si>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</si>
  <si>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</si>
  <si>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</si>
  <si>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</si>
  <si>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</si>
  <si>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</si>
  <si>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</si>
  <si>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</si>
  <si>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</si>
  <si>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</si>
  <si>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</si>
  <si>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</si>
  <si>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</si>
  <si>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</si>
  <si>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</si>
  <si>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</si>
  <si>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</si>
  <si>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</si>
  <si>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</si>
  <si>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</si>
  <si>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</si>
  <si>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</si>
  <si>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</si>
  <si>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</si>
  <si>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</si>
  <si>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</si>
  <si>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</si>
  <si>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</si>
  <si>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</si>
  <si>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</si>
  <si>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</si>
  <si>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米子インター周辺工業用地整備事業特別会計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</si>
  <si>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</si>
  <si>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</si>
  <si>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</si>
  <si>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</si>
  <si>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</si>
  <si>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</si>
  <si>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</si>
  <si>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</si>
  <si>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</si>
  <si>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</si>
  <si>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</si>
  <si>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</si>
  <si>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</si>
  <si>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</si>
  <si>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</si>
  <si>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</si>
  <si>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</si>
  <si>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</si>
  <si>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</si>
  <si>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</si>
  <si>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</si>
  <si>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</si>
  <si>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</si>
  <si>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</si>
  <si>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</si>
  <si>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</si>
  <si>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</si>
  <si>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</si>
  <si>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</si>
  <si>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</si>
  <si>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</si>
  <si>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</si>
  <si>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</si>
  <si>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</si>
  <si>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</si>
  <si>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</si>
  <si>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</si>
  <si>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</si>
  <si>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</si>
  <si>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</si>
  <si>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</si>
  <si>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</si>
  <si>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</si>
  <si>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</si>
  <si>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</si>
  <si>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</si>
  <si>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</si>
  <si>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</si>
  <si>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</si>
  <si>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</si>
  <si>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</si>
  <si>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</si>
  <si>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</si>
  <si>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</si>
  <si>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</si>
  <si>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</si>
  <si>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</si>
  <si>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</si>
  <si>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</si>
  <si>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</si>
  <si>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</si>
  <si>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</si>
  <si>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</si>
  <si>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</si>
  <si>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</si>
  <si>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</si>
  <si>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</si>
  <si>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</si>
  <si>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</si>
  <si>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</si>
  <si>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</si>
  <si>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</si>
  <si>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</si>
  <si>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</si>
  <si>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</si>
  <si>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</si>
  <si>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</si>
  <si>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</si>
  <si>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</si>
  <si>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</si>
  <si>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</si>
  <si>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</si>
  <si>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</si>
  <si>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</si>
  <si>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</si>
  <si>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</si>
  <si>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0.73</t>
  </si>
  <si>
    <t>▲ 0.15</t>
  </si>
  <si>
    <t>駐車場事業特別会計</t>
  </si>
  <si>
    <t>▲ 1.67</t>
  </si>
  <si>
    <t>▲ 1.73</t>
  </si>
  <si>
    <t>▲ 1.78</t>
  </si>
  <si>
    <t>▲ 1.76</t>
  </si>
  <si>
    <t>住宅資金貸付事業特別会計</t>
  </si>
  <si>
    <t>▲ 0.61</t>
  </si>
  <si>
    <t>▲ 0.60</t>
  </si>
  <si>
    <t>▲ 0.58</t>
  </si>
  <si>
    <t>▲ 0.56</t>
  </si>
  <si>
    <t>▲ 0.55</t>
  </si>
  <si>
    <t>水道事業会計</t>
  </si>
  <si>
    <t>一般会計</t>
  </si>
  <si>
    <t>下水道事業特別会計</t>
  </si>
  <si>
    <t>介護保険事業特別会計</t>
  </si>
  <si>
    <t>国民健康保険事業特別会計</t>
  </si>
  <si>
    <t>▲ 0.96</t>
  </si>
  <si>
    <t>▲ 1.29</t>
  </si>
  <si>
    <t>▲ 1.17</t>
  </si>
  <si>
    <t>▲ 0.27</t>
  </si>
  <si>
    <t>工業用水道事業会計</t>
  </si>
  <si>
    <t>その他会計（赤字）</t>
  </si>
  <si>
    <t>▲ 0.00</t>
  </si>
  <si>
    <t>その他会計（黒字）</t>
  </si>
  <si>
    <t>-</t>
    <phoneticPr fontId="2"/>
  </si>
  <si>
    <t>-</t>
    <phoneticPr fontId="2"/>
  </si>
  <si>
    <t>-</t>
    <phoneticPr fontId="2"/>
  </si>
  <si>
    <t>-</t>
    <phoneticPr fontId="2"/>
  </si>
  <si>
    <t>鳥取県後期高齢者医療広域連合（一般会計）</t>
    <phoneticPr fontId="2"/>
  </si>
  <si>
    <t>鳥取県後期高齢者医療広域連合（特別会計）</t>
    <phoneticPr fontId="2"/>
  </si>
  <si>
    <t>米子市日吉津村中学校組合</t>
    <phoneticPr fontId="2"/>
  </si>
  <si>
    <t>鳥取県西部広域行政管理組合</t>
    <phoneticPr fontId="2"/>
  </si>
  <si>
    <t>財団法人米子市開発公社</t>
    <rPh sb="0" eb="2">
      <t>ザイダン</t>
    </rPh>
    <rPh sb="2" eb="4">
      <t>ホウジン</t>
    </rPh>
    <rPh sb="4" eb="7">
      <t>ヨナゴシ</t>
    </rPh>
    <rPh sb="7" eb="9">
      <t>カイハツ</t>
    </rPh>
    <rPh sb="9" eb="11">
      <t>コウシャ</t>
    </rPh>
    <phoneticPr fontId="11"/>
  </si>
  <si>
    <t>財団法人米子市生活環境公社</t>
    <rPh sb="0" eb="2">
      <t>ザイダン</t>
    </rPh>
    <rPh sb="2" eb="4">
      <t>ホウジン</t>
    </rPh>
    <rPh sb="4" eb="7">
      <t>ヨナゴシ</t>
    </rPh>
    <rPh sb="7" eb="9">
      <t>セイカツ</t>
    </rPh>
    <rPh sb="9" eb="11">
      <t>カンキョウ</t>
    </rPh>
    <rPh sb="11" eb="13">
      <t>コウシャ</t>
    </rPh>
    <phoneticPr fontId="11"/>
  </si>
  <si>
    <t>財団法人米子市文化財団</t>
    <rPh sb="0" eb="2">
      <t>ザイダン</t>
    </rPh>
    <rPh sb="2" eb="4">
      <t>ホウジン</t>
    </rPh>
    <rPh sb="4" eb="7">
      <t>ヨナゴシ</t>
    </rPh>
    <rPh sb="7" eb="9">
      <t>ブンカ</t>
    </rPh>
    <rPh sb="9" eb="11">
      <t>ザイダン</t>
    </rPh>
    <phoneticPr fontId="11"/>
  </si>
  <si>
    <t>財団法人米子市勤労者福祉サービスセンター</t>
    <rPh sb="0" eb="2">
      <t>ザイダン</t>
    </rPh>
    <rPh sb="2" eb="4">
      <t>ホウジン</t>
    </rPh>
    <rPh sb="4" eb="7">
      <t>ヨナゴシ</t>
    </rPh>
    <rPh sb="7" eb="10">
      <t>キンロウシャ</t>
    </rPh>
    <rPh sb="10" eb="12">
      <t>フクシ</t>
    </rPh>
    <phoneticPr fontId="11"/>
  </si>
  <si>
    <t>株式会社白鳳</t>
    <rPh sb="0" eb="2">
      <t>カブシキ</t>
    </rPh>
    <rPh sb="2" eb="4">
      <t>カイシャ</t>
    </rPh>
    <rPh sb="4" eb="6">
      <t>ハクホウ</t>
    </rPh>
    <phoneticPr fontId="11"/>
  </si>
  <si>
    <t>公益財団法人中海水鳥国際交流基金財団</t>
    <rPh sb="0" eb="2">
      <t>コウエキ</t>
    </rPh>
    <rPh sb="2" eb="4">
      <t>ザイダン</t>
    </rPh>
    <rPh sb="4" eb="6">
      <t>ホウジン</t>
    </rPh>
    <rPh sb="6" eb="8">
      <t>ナカウミ</t>
    </rPh>
    <rPh sb="8" eb="9">
      <t>ミズ</t>
    </rPh>
    <rPh sb="9" eb="10">
      <t>ドリ</t>
    </rPh>
    <rPh sb="10" eb="12">
      <t>コクサイ</t>
    </rPh>
    <rPh sb="12" eb="14">
      <t>コウリュウ</t>
    </rPh>
    <rPh sb="14" eb="16">
      <t>キキン</t>
    </rPh>
    <rPh sb="16" eb="18">
      <t>ザイダン</t>
    </rPh>
    <phoneticPr fontId="11"/>
  </si>
  <si>
    <t>財団法人とっとりコンベンションビューロー</t>
    <rPh sb="0" eb="2">
      <t>ザイダン</t>
    </rPh>
    <rPh sb="2" eb="4">
      <t>ホウジン</t>
    </rPh>
    <phoneticPr fontId="11"/>
  </si>
  <si>
    <t>がいなよなご応援基金</t>
    <rPh sb="6" eb="10">
      <t>オウエンキキン</t>
    </rPh>
    <phoneticPr fontId="11"/>
  </si>
  <si>
    <t>-</t>
    <phoneticPr fontId="2"/>
  </si>
  <si>
    <t>米子市合併振興基金</t>
    <rPh sb="0" eb="3">
      <t>ヨナゴシ</t>
    </rPh>
    <rPh sb="3" eb="5">
      <t>ガッペイ</t>
    </rPh>
    <rPh sb="5" eb="7">
      <t>シンコウ</t>
    </rPh>
    <rPh sb="7" eb="9">
      <t>キキン</t>
    </rPh>
    <phoneticPr fontId="11"/>
  </si>
  <si>
    <t>米子市公共施設整備等基金</t>
    <rPh sb="0" eb="3">
      <t>ヨナゴシ</t>
    </rPh>
    <rPh sb="3" eb="5">
      <t>コウキョウ</t>
    </rPh>
    <rPh sb="5" eb="7">
      <t>シセツ</t>
    </rPh>
    <rPh sb="7" eb="9">
      <t>セイビ</t>
    </rPh>
    <rPh sb="9" eb="10">
      <t>トウ</t>
    </rPh>
    <rPh sb="10" eb="12">
      <t>キキン</t>
    </rPh>
    <phoneticPr fontId="11"/>
  </si>
  <si>
    <t>米子市ふるさとづくり基金</t>
    <rPh sb="0" eb="3">
      <t>ヨナゴシ</t>
    </rPh>
    <rPh sb="10" eb="12">
      <t>キキン</t>
    </rPh>
    <phoneticPr fontId="11"/>
  </si>
  <si>
    <t>米子市美術品取得基金</t>
    <rPh sb="0" eb="3">
      <t>ヨナゴシ</t>
    </rPh>
    <rPh sb="3" eb="5">
      <t>ビジュツ</t>
    </rPh>
    <rPh sb="5" eb="6">
      <t>ヒン</t>
    </rPh>
    <rPh sb="6" eb="8">
      <t>シュトク</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</si>
  <si>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</si>
  <si>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</si>
  <si>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</si>
  <si>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</si>
  <si>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</si>
  <si>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</si>
  <si>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</si>
  <si>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</si>
  <si>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</si>
  <si>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</si>
  <si>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</si>
  <si>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</si>
  <si>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残高をはじめとする将来負担額の減少等により，将来負担比率が低下傾向にある一方で，過去に取得した固定資産の減価償却費が投資的経費を上回る傾向にあるため，今後も有形固定資産減価償却率は上昇していくことが予想される。米子市公共施設等総合管理計画等に基づき，次世代に過度な負担を残さないよう限られた財源を生かして，施設の長寿命化や施設総量の適正化などの取組を進める。</t>
    <phoneticPr fontId="5"/>
  </si>
  <si>
    <t>　実質公債費比率、将来負担比率ともに類似団体平均より高い水準にあるが、どちらの指標も年次的に低減してきている。これは、平成19年度に策定した公債費負担適正化計画に基づき、毎年の地方債の新規発行の抑制や繰上償還を行ってきたことによるものである。平成29年度は平成25年度に比べ実質公債費比率が6.7ポイント減、将来負担比率が45ポイント減となっており、類似団体の平均値より早いスピードで低減している。引き続き公債費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</si>
</sst>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40879</c:v>
                </c:pt>
                <c:pt idx="4">
                  <c:v>42651</c:v>
                </c:pt>
              </c:numCache>
            </c:numRef>
          </c:val>
          <c:smooth val="0"/>
          <c:extLst xmlns:c16r2="http://schemas.microsoft.com/office/drawing/2015/06/chart">
            <c:ext xmlns:c16="http://schemas.microsoft.com/office/drawing/2014/chart" uri="{C3380CC4-5D6E-409C-BE32-E72D297353CC}">
              <c16:uniqueId val="{00000000-0105-45C9-85E9-C9E318EDC1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43749</c:v>
                </c:pt>
                <c:pt idx="1">
                  <c:v>41761</c:v>
                </c:pt>
                <c:pt idx="2">
                  <c:v>38977</c:v>
                </c:pt>
                <c:pt idx="3">
                  <c:v>27387</c:v>
                </c:pt>
                <c:pt idx="4">
                  <c:v>40266</c:v>
                </c:pt>
              </c:numCache>
            </c:numRef>
          </c:val>
          <c:smooth val="0"/>
          <c:extLst xmlns:c16r2="http://schemas.microsoft.com/office/drawing/2015/06/chart">
            <c:ext xmlns:c16="http://schemas.microsoft.com/office/drawing/2014/chart" uri="{C3380CC4-5D6E-409C-BE32-E72D297353CC}">
              <c16:uniqueId val="{00000001-0105-45C9-85E9-C9E318EDC150}"/>
            </c:ext>
          </c:extLst>
        </c:ser>
        <c:dLbls>
          <c:showLegendKey val="0"/>
          <c:showVal val="0"/>
          <c:showCatName val="0"/>
          <c:showSerName val="0"/>
          <c:showPercent val="0"/>
          <c:showBubbleSize val="0"/>
        </c:dLbls>
        <c:marker val="1"/>
        <c:smooth val="0"/>
        <c:axId val="63191296"/>
        <c:axId val="63218048"/>
      </c:lineChart>
      <c:catAx>
        <c:axId val="63191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18048"/>
        <c:crosses val="autoZero"/>
        <c:auto val="1"/>
        <c:lblAlgn val="ctr"/>
        <c:lblOffset val="100"/>
        <c:tickLblSkip val="1"/>
        <c:tickMarkSkip val="1"/>
        <c:noMultiLvlLbl val="0"/>
      </c:catAx>
      <c:valAx>
        <c:axId val="63218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19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3.34</c:v>
                </c:pt>
                <c:pt idx="1">
                  <c:v>2.57</c:v>
                </c:pt>
                <c:pt idx="2">
                  <c:v>2.42</c:v>
                </c:pt>
                <c:pt idx="3">
                  <c:v>3.48</c:v>
                </c:pt>
                <c:pt idx="4">
                  <c:v>3.61</c:v>
                </c:pt>
              </c:numCache>
            </c:numRef>
          </c:val>
          <c:extLst xmlns:c16r2="http://schemas.microsoft.com/office/drawing/2015/06/chart">
            <c:ext xmlns:c16="http://schemas.microsoft.com/office/drawing/2014/chart" uri="{C3380CC4-5D6E-409C-BE32-E72D297353CC}">
              <c16:uniqueId val="{00000000-2A22-4F80-8CAE-6B7C56B2B9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4.3899999999999997</c:v>
                </c:pt>
                <c:pt idx="1">
                  <c:v>4.37</c:v>
                </c:pt>
                <c:pt idx="2">
                  <c:v>4.37</c:v>
                </c:pt>
                <c:pt idx="3">
                  <c:v>5.2</c:v>
                </c:pt>
                <c:pt idx="4">
                  <c:v>6.16</c:v>
                </c:pt>
              </c:numCache>
            </c:numRef>
          </c:val>
          <c:extLst xmlns:c16r2="http://schemas.microsoft.com/office/drawing/2015/06/chart">
            <c:ext xmlns:c16="http://schemas.microsoft.com/office/drawing/2014/chart" uri="{C3380CC4-5D6E-409C-BE32-E72D297353CC}">
              <c16:uniqueId val="{00000001-2A22-4F80-8CAE-6B7C56B2B95E}"/>
            </c:ext>
          </c:extLst>
        </c:ser>
        <c:dLbls>
          <c:showLegendKey val="0"/>
          <c:showVal val="0"/>
          <c:showCatName val="0"/>
          <c:showSerName val="0"/>
          <c:showPercent val="0"/>
          <c:showBubbleSize val="0"/>
        </c:dLbls>
        <c:gapWidth val="250"/>
        <c:overlap val="100"/>
        <c:axId val="51025792"/>
        <c:axId val="5104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0.28000000000000003</c:v>
                </c:pt>
                <c:pt idx="1">
                  <c:v>-0.73</c:v>
                </c:pt>
                <c:pt idx="2">
                  <c:v>-0.15</c:v>
                </c:pt>
                <c:pt idx="3">
                  <c:v>2.56</c:v>
                </c:pt>
                <c:pt idx="4">
                  <c:v>2.17</c:v>
                </c:pt>
              </c:numCache>
            </c:numRef>
          </c:val>
          <c:smooth val="0"/>
          <c:extLst xmlns:c16r2="http://schemas.microsoft.com/office/drawing/2015/06/chart">
            <c:ext xmlns:c16="http://schemas.microsoft.com/office/drawing/2014/chart" uri="{C3380CC4-5D6E-409C-BE32-E72D297353CC}">
              <c16:uniqueId val="{00000002-2A22-4F80-8CAE-6B7C56B2B95E}"/>
            </c:ext>
          </c:extLst>
        </c:ser>
        <c:dLbls>
          <c:showLegendKey val="0"/>
          <c:showVal val="0"/>
          <c:showCatName val="0"/>
          <c:showSerName val="0"/>
          <c:showPercent val="0"/>
          <c:showBubbleSize val="0"/>
        </c:dLbls>
        <c:marker val="1"/>
        <c:smooth val="0"/>
        <c:axId val="51025792"/>
        <c:axId val="51044352"/>
      </c:lineChart>
      <c:catAx>
        <c:axId val="510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44352"/>
        <c:crosses val="autoZero"/>
        <c:auto val="1"/>
        <c:lblAlgn val="ctr"/>
        <c:lblOffset val="100"/>
        <c:tickLblSkip val="1"/>
        <c:tickMarkSkip val="1"/>
        <c:noMultiLvlLbl val="0"/>
      </c:catAx>
      <c:valAx>
        <c:axId val="5104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0.04</c:v>
                </c:pt>
                <c:pt idx="8">
                  <c:v>#N/A</c:v>
                </c:pt>
                <c:pt idx="9">
                  <c:v>0.25</c:v>
                </c:pt>
              </c:numCache>
            </c:numRef>
          </c:val>
          <c:extLst xmlns:c16r2="http://schemas.microsoft.com/office/drawing/2015/06/chart">
            <c:ext xmlns:c16="http://schemas.microsoft.com/office/drawing/2014/chart" uri="{C3380CC4-5D6E-409C-BE32-E72D297353CC}">
              <c16:uniqueId val="{00000000-944A-47D2-8B14-ADB614C090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44A-47D2-8B14-ADB614C09022}"/>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0.33</c:v>
                </c:pt>
                <c:pt idx="2">
                  <c:v>#N/A</c:v>
                </c:pt>
                <c:pt idx="3">
                  <c:v>0.34</c:v>
                </c:pt>
                <c:pt idx="4">
                  <c:v>#N/A</c:v>
                </c:pt>
                <c:pt idx="5">
                  <c:v>0.34</c:v>
                </c:pt>
                <c:pt idx="6">
                  <c:v>#N/A</c:v>
                </c:pt>
                <c:pt idx="7">
                  <c:v>0.35</c:v>
                </c:pt>
                <c:pt idx="8">
                  <c:v>#N/A</c:v>
                </c:pt>
                <c:pt idx="9">
                  <c:v>0.36</c:v>
                </c:pt>
              </c:numCache>
            </c:numRef>
          </c:val>
          <c:extLst xmlns:c16r2="http://schemas.microsoft.com/office/drawing/2015/06/chart">
            <c:ext xmlns:c16="http://schemas.microsoft.com/office/drawing/2014/chart" uri="{C3380CC4-5D6E-409C-BE32-E72D297353CC}">
              <c16:uniqueId val="{00000002-944A-47D2-8B14-ADB614C0902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0.96</c:v>
                </c:pt>
                <c:pt idx="1">
                  <c:v>#N/A</c:v>
                </c:pt>
                <c:pt idx="2">
                  <c:v>1.29</c:v>
                </c:pt>
                <c:pt idx="3">
                  <c:v>#N/A</c:v>
                </c:pt>
                <c:pt idx="4">
                  <c:v>1.17</c:v>
                </c:pt>
                <c:pt idx="5">
                  <c:v>#N/A</c:v>
                </c:pt>
                <c:pt idx="6">
                  <c:v>0.27</c:v>
                </c:pt>
                <c:pt idx="7">
                  <c:v>#N/A</c:v>
                </c:pt>
                <c:pt idx="8">
                  <c:v>#N/A</c:v>
                </c:pt>
                <c:pt idx="9">
                  <c:v>0.61</c:v>
                </c:pt>
              </c:numCache>
            </c:numRef>
          </c:val>
          <c:extLst xmlns:c16r2="http://schemas.microsoft.com/office/drawing/2015/06/chart">
            <c:ext xmlns:c16="http://schemas.microsoft.com/office/drawing/2014/chart" uri="{C3380CC4-5D6E-409C-BE32-E72D297353CC}">
              <c16:uniqueId val="{00000003-944A-47D2-8B14-ADB614C0902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0.49</c:v>
                </c:pt>
                <c:pt idx="2">
                  <c:v>#N/A</c:v>
                </c:pt>
                <c:pt idx="3">
                  <c:v>0.68</c:v>
                </c:pt>
                <c:pt idx="4">
                  <c:v>#N/A</c:v>
                </c:pt>
                <c:pt idx="5">
                  <c:v>0.83</c:v>
                </c:pt>
                <c:pt idx="6">
                  <c:v>#N/A</c:v>
                </c:pt>
                <c:pt idx="7">
                  <c:v>1.75</c:v>
                </c:pt>
                <c:pt idx="8">
                  <c:v>#N/A</c:v>
                </c:pt>
                <c:pt idx="9">
                  <c:v>2.27</c:v>
                </c:pt>
              </c:numCache>
            </c:numRef>
          </c:val>
          <c:extLst xmlns:c16r2="http://schemas.microsoft.com/office/drawing/2015/06/chart">
            <c:ext xmlns:c16="http://schemas.microsoft.com/office/drawing/2014/chart" uri="{C3380CC4-5D6E-409C-BE32-E72D297353CC}">
              <c16:uniqueId val="{00000004-944A-47D2-8B14-ADB614C0902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0.42</c:v>
                </c:pt>
                <c:pt idx="4">
                  <c:v>#N/A</c:v>
                </c:pt>
                <c:pt idx="5">
                  <c:v>0.6</c:v>
                </c:pt>
                <c:pt idx="6">
                  <c:v>#N/A</c:v>
                </c:pt>
                <c:pt idx="7">
                  <c:v>0.87</c:v>
                </c:pt>
                <c:pt idx="8">
                  <c:v>#N/A</c:v>
                </c:pt>
                <c:pt idx="9">
                  <c:v>3.93</c:v>
                </c:pt>
              </c:numCache>
            </c:numRef>
          </c:val>
          <c:extLst xmlns:c16r2="http://schemas.microsoft.com/office/drawing/2015/06/chart">
            <c:ext xmlns:c16="http://schemas.microsoft.com/office/drawing/2014/chart" uri="{C3380CC4-5D6E-409C-BE32-E72D297353CC}">
              <c16:uniqueId val="{00000005-944A-47D2-8B14-ADB614C0902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3.95</c:v>
                </c:pt>
                <c:pt idx="2">
                  <c:v>#N/A</c:v>
                </c:pt>
                <c:pt idx="3">
                  <c:v>3.16</c:v>
                </c:pt>
                <c:pt idx="4">
                  <c:v>#N/A</c:v>
                </c:pt>
                <c:pt idx="5">
                  <c:v>2.98</c:v>
                </c:pt>
                <c:pt idx="6">
                  <c:v>#N/A</c:v>
                </c:pt>
                <c:pt idx="7">
                  <c:v>4.04</c:v>
                </c:pt>
                <c:pt idx="8">
                  <c:v>#N/A</c:v>
                </c:pt>
                <c:pt idx="9">
                  <c:v>4.17</c:v>
                </c:pt>
              </c:numCache>
            </c:numRef>
          </c:val>
          <c:extLst xmlns:c16r2="http://schemas.microsoft.com/office/drawing/2015/06/chart">
            <c:ext xmlns:c16="http://schemas.microsoft.com/office/drawing/2014/chart" uri="{C3380CC4-5D6E-409C-BE32-E72D297353CC}">
              <c16:uniqueId val="{00000006-944A-47D2-8B14-ADB614C0902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6.35</c:v>
                </c:pt>
                <c:pt idx="2">
                  <c:v>#N/A</c:v>
                </c:pt>
                <c:pt idx="3">
                  <c:v>6.89</c:v>
                </c:pt>
                <c:pt idx="4">
                  <c:v>#N/A</c:v>
                </c:pt>
                <c:pt idx="5">
                  <c:v>8.2899999999999991</c:v>
                </c:pt>
                <c:pt idx="6">
                  <c:v>#N/A</c:v>
                </c:pt>
                <c:pt idx="7">
                  <c:v>9.77</c:v>
                </c:pt>
                <c:pt idx="8">
                  <c:v>#N/A</c:v>
                </c:pt>
                <c:pt idx="9">
                  <c:v>11.25</c:v>
                </c:pt>
              </c:numCache>
            </c:numRef>
          </c:val>
          <c:extLst xmlns:c16r2="http://schemas.microsoft.com/office/drawing/2015/06/chart">
            <c:ext xmlns:c16="http://schemas.microsoft.com/office/drawing/2014/chart" uri="{C3380CC4-5D6E-409C-BE32-E72D297353CC}">
              <c16:uniqueId val="{00000007-944A-47D2-8B14-ADB614C09022}"/>
            </c:ext>
          </c:extLst>
        </c:ser>
        <c:ser>
          <c:idx val="8"/>
          <c:order val="8"/>
          <c:tx>
            <c:strRef>
              <c:f>データシート!$A$35</c:f>
              <c:strCache>
                <c:ptCount val="1"/>
                <c:pt idx="0">
                  <c:v>住宅資金貸付事業特別会計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0.61</c:v>
                </c:pt>
                <c:pt idx="1">
                  <c:v>#N/A</c:v>
                </c:pt>
                <c:pt idx="2">
                  <c:v>0.6</c:v>
                </c:pt>
                <c:pt idx="3">
                  <c:v>#N/A</c:v>
                </c:pt>
                <c:pt idx="4">
                  <c:v>0.57999999999999996</c:v>
                </c:pt>
                <c:pt idx="5">
                  <c:v>#N/A</c:v>
                </c:pt>
                <c:pt idx="6">
                  <c:v>0.56000000000000005</c:v>
                </c:pt>
                <c:pt idx="7">
                  <c:v>#N/A</c:v>
                </c:pt>
                <c:pt idx="8">
                  <c:v>0.55000000000000004</c:v>
                </c:pt>
                <c:pt idx="9">
                  <c:v>#N/A</c:v>
                </c:pt>
              </c:numCache>
            </c:numRef>
          </c:val>
          <c:extLst xmlns:c16r2="http://schemas.microsoft.com/office/drawing/2015/06/chart">
            <c:ext xmlns:c16="http://schemas.microsoft.com/office/drawing/2014/chart" uri="{C3380CC4-5D6E-409C-BE32-E72D297353CC}">
              <c16:uniqueId val="{00000008-944A-47D2-8B14-ADB614C09022}"/>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1.67</c:v>
                </c:pt>
                <c:pt idx="1">
                  <c:v>#N/A</c:v>
                </c:pt>
                <c:pt idx="2">
                  <c:v>1.73</c:v>
                </c:pt>
                <c:pt idx="3">
                  <c:v>#N/A</c:v>
                </c:pt>
                <c:pt idx="4">
                  <c:v>1.78</c:v>
                </c:pt>
                <c:pt idx="5">
                  <c:v>#N/A</c:v>
                </c:pt>
                <c:pt idx="6">
                  <c:v>1.78</c:v>
                </c:pt>
                <c:pt idx="7">
                  <c:v>#N/A</c:v>
                </c:pt>
                <c:pt idx="8">
                  <c:v>1.76</c:v>
                </c:pt>
                <c:pt idx="9">
                  <c:v>#N/A</c:v>
                </c:pt>
              </c:numCache>
            </c:numRef>
          </c:val>
          <c:extLst xmlns:c16r2="http://schemas.microsoft.com/office/drawing/2015/06/chart">
            <c:ext xmlns:c16="http://schemas.microsoft.com/office/drawing/2014/chart" uri="{C3380CC4-5D6E-409C-BE32-E72D297353CC}">
              <c16:uniqueId val="{00000009-944A-47D2-8B14-ADB614C09022}"/>
            </c:ext>
          </c:extLst>
        </c:ser>
        <c:dLbls>
          <c:showLegendKey val="0"/>
          <c:showVal val="0"/>
          <c:showCatName val="0"/>
          <c:showSerName val="0"/>
          <c:showPercent val="0"/>
          <c:showBubbleSize val="0"/>
        </c:dLbls>
        <c:gapWidth val="150"/>
        <c:overlap val="100"/>
        <c:axId val="172130304"/>
        <c:axId val="172131840"/>
      </c:barChart>
      <c:catAx>
        <c:axId val="1721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131840"/>
        <c:crosses val="autoZero"/>
        <c:auto val="1"/>
        <c:lblAlgn val="ctr"/>
        <c:lblOffset val="100"/>
        <c:tickLblSkip val="1"/>
        <c:tickMarkSkip val="1"/>
        <c:noMultiLvlLbl val="0"/>
      </c:catAx>
      <c:valAx>
        <c:axId val="17213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3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6482</c:v>
                </c:pt>
                <c:pt idx="5">
                  <c:v>5793</c:v>
                </c:pt>
                <c:pt idx="8">
                  <c:v>5323</c:v>
                </c:pt>
                <c:pt idx="11">
                  <c:v>5282</c:v>
                </c:pt>
                <c:pt idx="14">
                  <c:v>5285</c:v>
                </c:pt>
              </c:numCache>
            </c:numRef>
          </c:val>
          <c:extLst xmlns:c16r2="http://schemas.microsoft.com/office/drawing/2015/06/chart">
            <c:ext xmlns:c16="http://schemas.microsoft.com/office/drawing/2014/chart" uri="{C3380CC4-5D6E-409C-BE32-E72D297353CC}">
              <c16:uniqueId val="{00000000-B086-47FE-87A6-88429B9164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1-B086-47FE-87A6-88429B9164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1018</c:v>
                </c:pt>
                <c:pt idx="3">
                  <c:v>49</c:v>
                </c:pt>
                <c:pt idx="6">
                  <c:v>48</c:v>
                </c:pt>
                <c:pt idx="9">
                  <c:v>5</c:v>
                </c:pt>
                <c:pt idx="12">
                  <c:v>2</c:v>
                </c:pt>
              </c:numCache>
            </c:numRef>
          </c:val>
          <c:extLst xmlns:c16r2="http://schemas.microsoft.com/office/drawing/2015/06/chart">
            <c:ext xmlns:c16="http://schemas.microsoft.com/office/drawing/2014/chart" uri="{C3380CC4-5D6E-409C-BE32-E72D297353CC}">
              <c16:uniqueId val="{00000002-B086-47FE-87A6-88429B9164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313</c:v>
                </c:pt>
                <c:pt idx="3">
                  <c:v>325</c:v>
                </c:pt>
                <c:pt idx="6">
                  <c:v>284</c:v>
                </c:pt>
                <c:pt idx="9">
                  <c:v>286</c:v>
                </c:pt>
                <c:pt idx="12">
                  <c:v>388</c:v>
                </c:pt>
              </c:numCache>
            </c:numRef>
          </c:val>
          <c:extLst xmlns:c16r2="http://schemas.microsoft.com/office/drawing/2015/06/chart">
            <c:ext xmlns:c16="http://schemas.microsoft.com/office/drawing/2014/chart" uri="{C3380CC4-5D6E-409C-BE32-E72D297353CC}">
              <c16:uniqueId val="{00000003-B086-47FE-87A6-88429B9164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2250</c:v>
                </c:pt>
                <c:pt idx="3">
                  <c:v>2123</c:v>
                </c:pt>
                <c:pt idx="6">
                  <c:v>2008</c:v>
                </c:pt>
                <c:pt idx="9">
                  <c:v>1957</c:v>
                </c:pt>
                <c:pt idx="12">
                  <c:v>1653</c:v>
                </c:pt>
              </c:numCache>
            </c:numRef>
          </c:val>
          <c:extLst xmlns:c16r2="http://schemas.microsoft.com/office/drawing/2015/06/chart">
            <c:ext xmlns:c16="http://schemas.microsoft.com/office/drawing/2014/chart" uri="{C3380CC4-5D6E-409C-BE32-E72D297353CC}">
              <c16:uniqueId val="{00000004-B086-47FE-87A6-88429B9164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86-47FE-87A6-88429B9164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86-47FE-87A6-88429B9164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7348</c:v>
                </c:pt>
                <c:pt idx="3">
                  <c:v>7357</c:v>
                </c:pt>
                <c:pt idx="6">
                  <c:v>6506</c:v>
                </c:pt>
                <c:pt idx="9">
                  <c:v>6289</c:v>
                </c:pt>
                <c:pt idx="12">
                  <c:v>6036</c:v>
                </c:pt>
              </c:numCache>
            </c:numRef>
          </c:val>
          <c:extLst xmlns:c16r2="http://schemas.microsoft.com/office/drawing/2015/06/chart">
            <c:ext xmlns:c16="http://schemas.microsoft.com/office/drawing/2014/chart" uri="{C3380CC4-5D6E-409C-BE32-E72D297353CC}">
              <c16:uniqueId val="{00000007-B086-47FE-87A6-88429B91644D}"/>
            </c:ext>
          </c:extLst>
        </c:ser>
        <c:dLbls>
          <c:showLegendKey val="0"/>
          <c:showVal val="0"/>
          <c:showCatName val="0"/>
          <c:showSerName val="0"/>
          <c:showPercent val="0"/>
          <c:showBubbleSize val="0"/>
        </c:dLbls>
        <c:gapWidth val="100"/>
        <c:overlap val="100"/>
        <c:axId val="172195200"/>
        <c:axId val="17220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4451</c:v>
                </c:pt>
                <c:pt idx="2">
                  <c:v>#N/A</c:v>
                </c:pt>
                <c:pt idx="3">
                  <c:v>#N/A</c:v>
                </c:pt>
                <c:pt idx="4">
                  <c:v>4063</c:v>
                </c:pt>
                <c:pt idx="5">
                  <c:v>#N/A</c:v>
                </c:pt>
                <c:pt idx="6">
                  <c:v>#N/A</c:v>
                </c:pt>
                <c:pt idx="7">
                  <c:v>3524</c:v>
                </c:pt>
                <c:pt idx="8">
                  <c:v>#N/A</c:v>
                </c:pt>
                <c:pt idx="9">
                  <c:v>#N/A</c:v>
                </c:pt>
                <c:pt idx="10">
                  <c:v>3255</c:v>
                </c:pt>
                <c:pt idx="11">
                  <c:v>#N/A</c:v>
                </c:pt>
                <c:pt idx="12">
                  <c:v>#N/A</c:v>
                </c:pt>
                <c:pt idx="13">
                  <c:v>2794</c:v>
                </c:pt>
                <c:pt idx="14">
                  <c:v>#N/A</c:v>
                </c:pt>
              </c:numCache>
            </c:numRef>
          </c:val>
          <c:smooth val="0"/>
          <c:extLst xmlns:c16r2="http://schemas.microsoft.com/office/drawing/2015/06/chart">
            <c:ext xmlns:c16="http://schemas.microsoft.com/office/drawing/2014/chart" uri="{C3380CC4-5D6E-409C-BE32-E72D297353CC}">
              <c16:uniqueId val="{00000008-B086-47FE-87A6-88429B91644D}"/>
            </c:ext>
          </c:extLst>
        </c:ser>
        <c:dLbls>
          <c:showLegendKey val="0"/>
          <c:showVal val="0"/>
          <c:showCatName val="0"/>
          <c:showSerName val="0"/>
          <c:showPercent val="0"/>
          <c:showBubbleSize val="0"/>
        </c:dLbls>
        <c:marker val="1"/>
        <c:smooth val="0"/>
        <c:axId val="172195200"/>
        <c:axId val="172209664"/>
      </c:lineChart>
      <c:catAx>
        <c:axId val="1721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209664"/>
        <c:crosses val="autoZero"/>
        <c:auto val="1"/>
        <c:lblAlgn val="ctr"/>
        <c:lblOffset val="100"/>
        <c:tickLblSkip val="1"/>
        <c:tickMarkSkip val="1"/>
        <c:noMultiLvlLbl val="0"/>
      </c:catAx>
      <c:valAx>
        <c:axId val="17220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60200</c:v>
                </c:pt>
                <c:pt idx="5">
                  <c:v>60945</c:v>
                </c:pt>
                <c:pt idx="8">
                  <c:v>61943</c:v>
                </c:pt>
                <c:pt idx="11">
                  <c:v>60673</c:v>
                </c:pt>
                <c:pt idx="14">
                  <c:v>60210</c:v>
                </c:pt>
              </c:numCache>
            </c:numRef>
          </c:val>
          <c:extLst xmlns:c16r2="http://schemas.microsoft.com/office/drawing/2015/06/chart">
            <c:ext xmlns:c16="http://schemas.microsoft.com/office/drawing/2014/chart" uri="{C3380CC4-5D6E-409C-BE32-E72D297353CC}">
              <c16:uniqueId val="{00000000-E866-4457-8332-3E67EED14D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3819</c:v>
                </c:pt>
                <c:pt idx="5">
                  <c:v>3737</c:v>
                </c:pt>
                <c:pt idx="8">
                  <c:v>3122</c:v>
                </c:pt>
                <c:pt idx="11">
                  <c:v>3423</c:v>
                </c:pt>
                <c:pt idx="14">
                  <c:v>2972</c:v>
                </c:pt>
              </c:numCache>
            </c:numRef>
          </c:val>
          <c:extLst xmlns:c16r2="http://schemas.microsoft.com/office/drawing/2015/06/chart">
            <c:ext xmlns:c16="http://schemas.microsoft.com/office/drawing/2014/chart" uri="{C3380CC4-5D6E-409C-BE32-E72D297353CC}">
              <c16:uniqueId val="{00000001-E866-4457-8332-3E67EED14D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2756</c:v>
                </c:pt>
                <c:pt idx="5">
                  <c:v>3149</c:v>
                </c:pt>
                <c:pt idx="8">
                  <c:v>4152</c:v>
                </c:pt>
                <c:pt idx="11">
                  <c:v>4461</c:v>
                </c:pt>
                <c:pt idx="14">
                  <c:v>4954</c:v>
                </c:pt>
              </c:numCache>
            </c:numRef>
          </c:val>
          <c:extLst xmlns:c16r2="http://schemas.microsoft.com/office/drawing/2015/06/chart">
            <c:ext xmlns:c16="http://schemas.microsoft.com/office/drawing/2014/chart" uri="{C3380CC4-5D6E-409C-BE32-E72D297353CC}">
              <c16:uniqueId val="{00000002-E866-4457-8332-3E67EED14D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66-4457-8332-3E67EED14D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66-4457-8332-3E67EED14D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116</c:v>
                </c:pt>
                <c:pt idx="3">
                  <c:v>96</c:v>
                </c:pt>
                <c:pt idx="6">
                  <c:v>9</c:v>
                </c:pt>
                <c:pt idx="9">
                  <c:v>9</c:v>
                </c:pt>
                <c:pt idx="12">
                  <c:v>8</c:v>
                </c:pt>
              </c:numCache>
            </c:numRef>
          </c:val>
          <c:extLst xmlns:c16r2="http://schemas.microsoft.com/office/drawing/2015/06/chart">
            <c:ext xmlns:c16="http://schemas.microsoft.com/office/drawing/2014/chart" uri="{C3380CC4-5D6E-409C-BE32-E72D297353CC}">
              <c16:uniqueId val="{00000005-E866-4457-8332-3E67EED14D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7237</c:v>
                </c:pt>
                <c:pt idx="3">
                  <c:v>7019</c:v>
                </c:pt>
                <c:pt idx="6">
                  <c:v>6535</c:v>
                </c:pt>
                <c:pt idx="9">
                  <c:v>6554</c:v>
                </c:pt>
                <c:pt idx="12">
                  <c:v>6446</c:v>
                </c:pt>
              </c:numCache>
            </c:numRef>
          </c:val>
          <c:extLst xmlns:c16r2="http://schemas.microsoft.com/office/drawing/2015/06/chart">
            <c:ext xmlns:c16="http://schemas.microsoft.com/office/drawing/2014/chart" uri="{C3380CC4-5D6E-409C-BE32-E72D297353CC}">
              <c16:uniqueId val="{00000006-E866-4457-8332-3E67EED14D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1889</c:v>
                </c:pt>
                <c:pt idx="3">
                  <c:v>2287</c:v>
                </c:pt>
                <c:pt idx="6">
                  <c:v>2298</c:v>
                </c:pt>
                <c:pt idx="9">
                  <c:v>2287</c:v>
                </c:pt>
                <c:pt idx="12">
                  <c:v>2154</c:v>
                </c:pt>
              </c:numCache>
            </c:numRef>
          </c:val>
          <c:extLst xmlns:c16r2="http://schemas.microsoft.com/office/drawing/2015/06/chart">
            <c:ext xmlns:c16="http://schemas.microsoft.com/office/drawing/2014/chart" uri="{C3380CC4-5D6E-409C-BE32-E72D297353CC}">
              <c16:uniqueId val="{00000007-E866-4457-8332-3E67EED14D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32555</c:v>
                </c:pt>
                <c:pt idx="3">
                  <c:v>31513</c:v>
                </c:pt>
                <c:pt idx="6">
                  <c:v>29800</c:v>
                </c:pt>
                <c:pt idx="9">
                  <c:v>28097</c:v>
                </c:pt>
                <c:pt idx="12">
                  <c:v>27284</c:v>
                </c:pt>
              </c:numCache>
            </c:numRef>
          </c:val>
          <c:extLst xmlns:c16r2="http://schemas.microsoft.com/office/drawing/2015/06/chart">
            <c:ext xmlns:c16="http://schemas.microsoft.com/office/drawing/2014/chart" uri="{C3380CC4-5D6E-409C-BE32-E72D297353CC}">
              <c16:uniqueId val="{00000008-E866-4457-8332-3E67EED14D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145</c:v>
                </c:pt>
                <c:pt idx="3">
                  <c:v>98</c:v>
                </c:pt>
                <c:pt idx="6">
                  <c:v>51</c:v>
                </c:pt>
                <c:pt idx="9">
                  <c:v>9</c:v>
                </c:pt>
                <c:pt idx="12">
                  <c:v>7</c:v>
                </c:pt>
              </c:numCache>
            </c:numRef>
          </c:val>
          <c:extLst xmlns:c16r2="http://schemas.microsoft.com/office/drawing/2015/06/chart">
            <c:ext xmlns:c16="http://schemas.microsoft.com/office/drawing/2014/chart" uri="{C3380CC4-5D6E-409C-BE32-E72D297353CC}">
              <c16:uniqueId val="{00000009-E866-4457-8332-3E67EED14D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67405</c:v>
                </c:pt>
                <c:pt idx="3">
                  <c:v>67005</c:v>
                </c:pt>
                <c:pt idx="6">
                  <c:v>66278</c:v>
                </c:pt>
                <c:pt idx="9">
                  <c:v>64856</c:v>
                </c:pt>
                <c:pt idx="12">
                  <c:v>63789</c:v>
                </c:pt>
              </c:numCache>
            </c:numRef>
          </c:val>
          <c:extLst xmlns:c16r2="http://schemas.microsoft.com/office/drawing/2015/06/chart">
            <c:ext xmlns:c16="http://schemas.microsoft.com/office/drawing/2014/chart" uri="{C3380CC4-5D6E-409C-BE32-E72D297353CC}">
              <c16:uniqueId val="{0000000A-E866-4457-8332-3E67EED14D86}"/>
            </c:ext>
          </c:extLst>
        </c:ser>
        <c:dLbls>
          <c:showLegendKey val="0"/>
          <c:showVal val="0"/>
          <c:showCatName val="0"/>
          <c:showSerName val="0"/>
          <c:showPercent val="0"/>
          <c:showBubbleSize val="0"/>
        </c:dLbls>
        <c:gapWidth val="100"/>
        <c:overlap val="100"/>
        <c:axId val="159709440"/>
        <c:axId val="172757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42572</c:v>
                </c:pt>
                <c:pt idx="2">
                  <c:v>#N/A</c:v>
                </c:pt>
                <c:pt idx="3">
                  <c:v>#N/A</c:v>
                </c:pt>
                <c:pt idx="4">
                  <c:v>40187</c:v>
                </c:pt>
                <c:pt idx="5">
                  <c:v>#N/A</c:v>
                </c:pt>
                <c:pt idx="6">
                  <c:v>#N/A</c:v>
                </c:pt>
                <c:pt idx="7">
                  <c:v>35753</c:v>
                </c:pt>
                <c:pt idx="8">
                  <c:v>#N/A</c:v>
                </c:pt>
                <c:pt idx="9">
                  <c:v>#N/A</c:v>
                </c:pt>
                <c:pt idx="10">
                  <c:v>33256</c:v>
                </c:pt>
                <c:pt idx="11">
                  <c:v>#N/A</c:v>
                </c:pt>
                <c:pt idx="12">
                  <c:v>#N/A</c:v>
                </c:pt>
                <c:pt idx="13">
                  <c:v>31551</c:v>
                </c:pt>
                <c:pt idx="14">
                  <c:v>#N/A</c:v>
                </c:pt>
              </c:numCache>
            </c:numRef>
          </c:val>
          <c:smooth val="0"/>
          <c:extLst xmlns:c16r2="http://schemas.microsoft.com/office/drawing/2015/06/chart">
            <c:ext xmlns:c16="http://schemas.microsoft.com/office/drawing/2014/chart" uri="{C3380CC4-5D6E-409C-BE32-E72D297353CC}">
              <c16:uniqueId val="{0000000B-E866-4457-8332-3E67EED14D86}"/>
            </c:ext>
          </c:extLst>
        </c:ser>
        <c:dLbls>
          <c:showLegendKey val="0"/>
          <c:showVal val="0"/>
          <c:showCatName val="0"/>
          <c:showSerName val="0"/>
          <c:showPercent val="0"/>
          <c:showBubbleSize val="0"/>
        </c:dLbls>
        <c:marker val="1"/>
        <c:smooth val="0"/>
        <c:axId val="159709440"/>
        <c:axId val="172757376"/>
      </c:lineChart>
      <c:catAx>
        <c:axId val="1597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757376"/>
        <c:crosses val="autoZero"/>
        <c:auto val="1"/>
        <c:lblAlgn val="ctr"/>
        <c:lblOffset val="100"/>
        <c:tickLblSkip val="1"/>
        <c:tickMarkSkip val="1"/>
        <c:noMultiLvlLbl val="0"/>
      </c:catAx>
      <c:valAx>
        <c:axId val="17275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0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1379</c:v>
                </c:pt>
                <c:pt idx="1">
                  <c:v>1642</c:v>
                </c:pt>
                <c:pt idx="2">
                  <c:v>1957</c:v>
                </c:pt>
              </c:numCache>
            </c:numRef>
          </c:val>
          <c:extLst xmlns:c16r2="http://schemas.microsoft.com/office/drawing/2015/06/chart">
            <c:ext xmlns:c16="http://schemas.microsoft.com/office/drawing/2014/chart" uri="{C3380CC4-5D6E-409C-BE32-E72D297353CC}">
              <c16:uniqueId val="{00000000-6CFC-4570-8D05-3880E63565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1436</c:v>
                </c:pt>
                <c:pt idx="1">
                  <c:v>1473</c:v>
                </c:pt>
                <c:pt idx="2">
                  <c:v>1486</c:v>
                </c:pt>
              </c:numCache>
            </c:numRef>
          </c:val>
          <c:extLst xmlns:c16r2="http://schemas.microsoft.com/office/drawing/2015/06/chart">
            <c:ext xmlns:c16="http://schemas.microsoft.com/office/drawing/2014/chart" uri="{C3380CC4-5D6E-409C-BE32-E72D297353CC}">
              <c16:uniqueId val="{00000001-6CFC-4570-8D05-3880E63565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3484</c:v>
                </c:pt>
                <c:pt idx="1">
                  <c:v>3493</c:v>
                </c:pt>
                <c:pt idx="2">
                  <c:v>3658</c:v>
                </c:pt>
              </c:numCache>
            </c:numRef>
          </c:val>
          <c:extLst xmlns:c16r2="http://schemas.microsoft.com/office/drawing/2015/06/chart">
            <c:ext xmlns:c16="http://schemas.microsoft.com/office/drawing/2014/chart" uri="{C3380CC4-5D6E-409C-BE32-E72D297353CC}">
              <c16:uniqueId val="{00000002-6CFC-4570-8D05-3880E6356539}"/>
            </c:ext>
          </c:extLst>
        </c:ser>
        <c:dLbls>
          <c:showLegendKey val="0"/>
          <c:showVal val="0"/>
          <c:showCatName val="0"/>
          <c:showSerName val="0"/>
          <c:showPercent val="0"/>
          <c:showBubbleSize val="0"/>
        </c:dLbls>
        <c:gapWidth val="120"/>
        <c:overlap val="100"/>
        <c:axId val="159535104"/>
        <c:axId val="159536640"/>
      </c:barChart>
      <c:catAx>
        <c:axId val="1595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536640"/>
        <c:crosses val="autoZero"/>
        <c:auto val="1"/>
        <c:lblAlgn val="ctr"/>
        <c:lblOffset val="100"/>
        <c:tickLblSkip val="1"/>
        <c:tickMarkSkip val="1"/>
        <c:noMultiLvlLbl val="0"/>
      </c:catAx>
      <c:valAx>
        <c:axId val="159536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5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F0-4E33-815C-1780F21C692D}"/>
                </c:ext>
                <c:ext xmlns:c15="http://schemas.microsoft.com/office/drawing/2012/chart" uri="{CE6537A1-D6FC-4f65-9D91-7224C49458BB}">
                  <c15:dlblFieldTable>
                    <c15:dlblFTEntry>
                      <c15:txfldGUID>{072D23BD-EEEB-42B4-BD00-D7F7E1A176EA}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F0-4E33-815C-1780F21C692D}"/>
                </c:ext>
                <c:ext xmlns:c15="http://schemas.microsoft.com/office/drawing/2012/chart" uri="{CE6537A1-D6FC-4f65-9D91-7224C49458BB}">
                  <c15:dlblFieldTable>
                    <c15:dlblFTEntry>
                      <c15:txfldGUID>{7E7381BE-A497-4307-A5C4-C494EE5FAD4E}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F0-4E33-815C-1780F21C692D}"/>
                </c:ext>
                <c:ext xmlns:c15="http://schemas.microsoft.com/office/drawing/2012/chart" uri="{CE6537A1-D6FC-4f65-9D91-7224C49458BB}">
                  <c15:dlblFieldTable>
                    <c15:dlblFTEntry>
                      <c15:txfldGUID>{31867277-6E14-4B98-B542-5FF59C3AD013}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F0-4E33-815C-1780F21C692D}"/>
                </c:ext>
                <c:ext xmlns:c15="http://schemas.microsoft.com/office/drawing/2012/chart" uri="{CE6537A1-D6FC-4f65-9D91-7224C49458BB}">
                  <c15:dlblFieldTable>
                    <c15:dlblFTEntry>
                      <c15:txfldGUID>{026F8AC2-AB20-4DD5-9B99-EFF8366BBD1B}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F0-4E33-815C-1780F21C692D}"/>
                </c:ext>
                <c:ext xmlns:c15="http://schemas.microsoft.com/office/drawing/2012/chart" uri="{CE6537A1-D6FC-4f65-9D91-7224C49458BB}">
                  <c15:dlblFieldTable>
                    <c15:dlblFTEntry>
                      <c15:txfldGUID>{10D2B4B5-B507-4E33-BFA8-F2A635C00FBE}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F0-4E33-815C-1780F21C692D}"/>
                </c:ext>
                <c:ext xmlns:c15="http://schemas.microsoft.com/office/drawing/2012/chart" uri="{CE6537A1-D6FC-4f65-9D91-7224C49458BB}">
                  <c15:dlblFieldTable>
                    <c15:dlblFTEntry>
                      <c15:txfldGUID>{2FB65B0E-7193-476C-B4A9-77D3CC17A4C5}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F0-4E33-815C-1780F21C692D}"/>
                </c:ext>
                <c:ext xmlns:c15="http://schemas.microsoft.com/office/drawing/2012/chart" uri="{CE6537A1-D6FC-4f65-9D91-7224C49458BB}">
                  <c15:dlblFieldTable>
                    <c15:dlblFTEntry>
                      <c15:txfldGUID>{F5E1B03C-E52B-4254-867A-A84CE520F2B7}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F0-4E33-815C-1780F21C692D}"/>
                </c:ext>
                <c:ext xmlns:c15="http://schemas.microsoft.com/office/drawing/2012/chart" uri="{CE6537A1-D6FC-4f65-9D91-7224C49458BB}">
                  <c15:dlblFieldTable>
                    <c15:dlblFTEntry>
                      <c15:txfldGUID>{FFB7479A-24CB-48A9-A854-A82863197297}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F0-4E33-815C-1780F21C692D}"/>
                </c:ext>
                <c:ext xmlns:c15="http://schemas.microsoft.com/office/drawing/2012/chart" uri="{CE6537A1-D6FC-4f65-9D91-7224C49458BB}">
                  <c15:dlblFieldTable>
                    <c15:dlblFTEntry>
                      <c15:txfldGUID>{CC61604A-910E-4A32-93B2-7DC96EA939BC}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61.2</c:v>
                </c:pt>
                <c:pt idx="24">
                  <c:v>64.099999999999994</c:v>
                </c:pt>
              </c:numCache>
            </c:numRef>
          </c:xVal>
          <c:yVal>
            <c:numRef>
              <c:f>公会計指標分析・財政指標組合せ分析表!$BP$51:$DC$51</c:f>
              <c:numCache>
                <c:formatCode>#,##0.0;"▲ "#,##0.0</c:formatCode>
                <c:ptCount val="40"/>
                <c:pt idx="16">
                  <c:v>134.1</c:v>
                </c:pt>
                <c:pt idx="24">
                  <c:v>124.8</c:v>
                </c:pt>
              </c:numCache>
            </c:numRef>
          </c:yVal>
          <c:smooth val="0"/>
          <c:extLst xmlns:c16r2="http://schemas.microsoft.com/office/drawing/2015/06/chart">
            <c:ext xmlns:c16="http://schemas.microsoft.com/office/drawing/2014/chart" uri="{C3380CC4-5D6E-409C-BE32-E72D297353CC}">
              <c16:uniqueId val="{00000009-1CF0-4E33-815C-1780F21C69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F0-4E33-815C-1780F21C692D}"/>
                </c:ext>
                <c:ext xmlns:c15="http://schemas.microsoft.com/office/drawing/2012/chart" uri="{CE6537A1-D6FC-4f65-9D91-7224C49458BB}">
                  <c15:dlblFieldTable>
                    <c15:dlblFTEntry>
                      <c15:txfldGUID>{4600F6CB-891A-4FC9-8C7B-01BB3FDC90A2}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F0-4E33-815C-1780F21C692D}"/>
                </c:ext>
                <c:ext xmlns:c15="http://schemas.microsoft.com/office/drawing/2012/chart" uri="{CE6537A1-D6FC-4f65-9D91-7224C49458BB}">
                  <c15:dlblFieldTable>
                    <c15:dlblFTEntry>
                      <c15:txfldGUID>{E62C7952-7EE2-445A-8D84-97B0438B1FED}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F0-4E33-815C-1780F21C692D}"/>
                </c:ext>
                <c:ext xmlns:c15="http://schemas.microsoft.com/office/drawing/2012/chart" uri="{CE6537A1-D6FC-4f65-9D91-7224C49458BB}">
                  <c15:dlblFieldTable>
                    <c15:dlblFTEntry>
                      <c15:txfldGUID>{334C3423-4707-4B75-B832-5E8BE90E28A3}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F0-4E33-815C-1780F21C692D}"/>
                </c:ext>
                <c:ext xmlns:c15="http://schemas.microsoft.com/office/drawing/2012/chart" uri="{CE6537A1-D6FC-4f65-9D91-7224C49458BB}">
                  <c15:dlblFieldTable>
                    <c15:dlblFTEntry>
                      <c15:txfldGUID>{C5D5EA1F-7AE1-4386-A1DF-9592AF122BE2}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F0-4E33-815C-1780F21C692D}"/>
                </c:ext>
                <c:ext xmlns:c15="http://schemas.microsoft.com/office/drawing/2012/chart" uri="{CE6537A1-D6FC-4f65-9D91-7224C49458BB}">
                  <c15:dlblFieldTable>
                    <c15:dlblFTEntry>
                      <c15:txfldGUID>{A93B5ABE-8F3C-48DC-A069-73FCFEC05BCB}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F0-4E33-815C-1780F21C692D}"/>
                </c:ext>
                <c:ext xmlns:c15="http://schemas.microsoft.com/office/drawing/2012/chart" uri="{CE6537A1-D6FC-4f65-9D91-7224C49458BB}">
                  <c15:dlblFieldTable>
                    <c15:dlblFTEntry>
                      <c15:txfldGUID>{2F81AF81-AD8E-4881-A8D0-751DD9124CCE}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F0-4E33-815C-1780F21C692D}"/>
                </c:ext>
                <c:ext xmlns:c15="http://schemas.microsoft.com/office/drawing/2012/chart" uri="{CE6537A1-D6FC-4f65-9D91-7224C49458BB}">
                  <c15:dlblFieldTable>
                    <c15:dlblFTEntry>
                      <c15:txfldGUID>{D047ED2D-6917-45FA-9291-18B51B418E08}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F0-4E33-815C-1780F21C692D}"/>
                </c:ext>
                <c:ext xmlns:c15="http://schemas.microsoft.com/office/drawing/2012/chart" uri="{CE6537A1-D6FC-4f65-9D91-7224C49458BB}">
                  <c15:dlblFieldTable>
                    <c15:dlblFTEntry>
                      <c15:txfldGUID>{E71FB783-9913-4AA6-B7CE-5D7DA21387AD}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F0-4E33-815C-1780F21C692D}"/>
                </c:ext>
                <c:ext xmlns:c15="http://schemas.microsoft.com/office/drawing/2012/chart" uri="{CE6537A1-D6FC-4f65-9D91-7224C49458BB}">
                  <c15:dlblFieldTable>
                    <c15:dlblFTEntry>
                      <c15:txfldGUID>{A8C6CA67-5F87-4316-A7A5-54D25DEF1AAD}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60.1</c:v>
                </c:pt>
              </c:numCache>
            </c:numRef>
          </c:xVal>
          <c:yVal>
            <c:numRef>
              <c:f>公会計指標分析・財政指標組合せ分析表!$BP$55:$DC$55</c:f>
              <c:numCache>
                <c:formatCode>#,##0.0;"▲ "#,##0.0</c:formatCode>
                <c:ptCount val="40"/>
                <c:pt idx="16">
                  <c:v>34.9</c:v>
                </c:pt>
                <c:pt idx="24">
                  <c:v>15</c:v>
                </c:pt>
              </c:numCache>
            </c:numRef>
          </c:yVal>
          <c:smooth val="0"/>
          <c:extLst xmlns:c16r2="http://schemas.microsoft.com/office/drawing/2015/06/chart">
            <c:ext xmlns:c16="http://schemas.microsoft.com/office/drawing/2014/chart" uri="{C3380CC4-5D6E-409C-BE32-E72D297353CC}">
              <c16:uniqueId val="{00000013-1CF0-4E33-815C-1780F21C692D}"/>
            </c:ext>
          </c:extLst>
        </c:ser>
        <c:dLbls>
          <c:showLegendKey val="0"/>
          <c:showVal val="1"/>
          <c:showCatName val="0"/>
          <c:showSerName val="0"/>
          <c:showPercent val="0"/>
          <c:showBubbleSize val="0"/>
        </c:dLbls>
        <c:axId val="172576128"/>
        <c:axId val="172586496"/>
      </c:scatterChart>
      <c:valAx>
        <c:axId val="172576128"/>
        <c:scaling>
          <c:orientation val="minMax"/>
          <c:max val="64.5"/>
          <c:min val="5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586496"/>
        <c:crosses val="autoZero"/>
        <c:crossBetween val="midCat"/>
      </c:valAx>
      <c:valAx>
        <c:axId val="17258649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576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19-4FEE-B89B-046851452ABC}"/>
                </c:ext>
                <c:ext xmlns:c15="http://schemas.microsoft.com/office/drawing/2012/chart" uri="{CE6537A1-D6FC-4f65-9D91-7224C49458BB}">
                  <c15:dlblFieldTable>
                    <c15:dlblFTEntry>
                      <c15:txfldGUID>{4931C8DD-DD56-46D1-8738-38A6736EDB36}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19-4FEE-B89B-046851452ABC}"/>
                </c:ext>
                <c:ext xmlns:c15="http://schemas.microsoft.com/office/drawing/2012/chart" uri="{CE6537A1-D6FC-4f65-9D91-7224C49458BB}">
                  <c15:dlblFieldTable>
                    <c15:dlblFTEntry>
                      <c15:txfldGUID>{B190A84C-E62E-438B-A54B-4F475FFB5A68}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19-4FEE-B89B-046851452ABC}"/>
                </c:ext>
                <c:ext xmlns:c15="http://schemas.microsoft.com/office/drawing/2012/chart" uri="{CE6537A1-D6FC-4f65-9D91-7224C49458BB}">
                  <c15:dlblFieldTable>
                    <c15:dlblFTEntry>
                      <c15:txfldGUID>{64A3B2B8-8327-4BB1-ADBC-08B171F8A506}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19-4FEE-B89B-046851452ABC}"/>
                </c:ext>
                <c:ext xmlns:c15="http://schemas.microsoft.com/office/drawing/2012/chart" uri="{CE6537A1-D6FC-4f65-9D91-7224C49458BB}">
                  <c15:dlblFieldTable>
                    <c15:dlblFTEntry>
                      <c15:txfldGUID>{248CCAD0-CA00-4DBC-9829-9A2012D26630}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19-4FEE-B89B-046851452ABC}"/>
                </c:ext>
                <c:ext xmlns:c15="http://schemas.microsoft.com/office/drawing/2012/chart" uri="{CE6537A1-D6FC-4f65-9D91-7224C49458BB}">
                  <c15:dlblFieldTable>
                    <c15:dlblFTEntry>
                      <c15:txfldGUID>{AA099E43-AF02-41D6-9D51-1B630A804498}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19-4FEE-B89B-046851452ABC}"/>
                </c:ext>
                <c:ext xmlns:c15="http://schemas.microsoft.com/office/drawing/2012/chart" uri="{CE6537A1-D6FC-4f65-9D91-7224C49458BB}">
                  <c15:dlblFieldTable>
                    <c15:dlblFTEntry>
                      <c15:txfldGUID>{3CA13597-11A3-489D-ACDE-356A1E243412}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19-4FEE-B89B-046851452ABC}"/>
                </c:ext>
                <c:ext xmlns:c15="http://schemas.microsoft.com/office/drawing/2012/chart" uri="{CE6537A1-D6FC-4f65-9D91-7224C49458BB}">
                  <c15:dlblFieldTable>
                    <c15:dlblFTEntry>
                      <c15:txfldGUID>{77DA1E78-6369-4EF1-BA2E-63B709E6F377}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19-4FEE-B89B-046851452ABC}"/>
                </c:ext>
                <c:ext xmlns:c15="http://schemas.microsoft.com/office/drawing/2012/chart" uri="{CE6537A1-D6FC-4f65-9D91-7224C49458BB}">
                  <c15:dlblFieldTable>
                    <c15:dlblFTEntry>
                      <c15:txfldGUID>{95F1F231-05D6-4F42-8DF1-9638DA01B707}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19-4FEE-B89B-046851452ABC}"/>
                </c:ext>
                <c:ext xmlns:c15="http://schemas.microsoft.com/office/drawing/2012/chart" uri="{CE6537A1-D6FC-4f65-9D91-7224C49458BB}">
                  <c15:dlblFieldTable>
                    <c15:dlblFTEntry>
                      <c15:txfldGUID>{37444F44-59AA-4FA2-8E10-782B45FE6FFB}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18.600000000000001</c:v>
                </c:pt>
                <c:pt idx="8">
                  <c:v>16.8</c:v>
                </c:pt>
                <c:pt idx="16">
                  <c:v>15.2</c:v>
                </c:pt>
                <c:pt idx="24">
                  <c:v>13.6</c:v>
                </c:pt>
                <c:pt idx="32">
                  <c:v>11.9</c:v>
                </c:pt>
              </c:numCache>
            </c:numRef>
          </c:xVal>
          <c:yVal>
            <c:numRef>
              <c:f>公会計指標分析・財政指標組合せ分析表!$BP$73:$DC$73</c:f>
              <c:numCache>
                <c:formatCode>#,##0.0;"▲ "#,##0.0</c:formatCode>
                <c:ptCount val="40"/>
                <c:pt idx="0">
                  <c:v>162.19999999999999</c:v>
                </c:pt>
                <c:pt idx="8">
                  <c:v>153.5</c:v>
                </c:pt>
                <c:pt idx="16">
                  <c:v>134.1</c:v>
                </c:pt>
                <c:pt idx="24">
                  <c:v>124.8</c:v>
                </c:pt>
                <c:pt idx="32">
                  <c:v>117.2</c:v>
                </c:pt>
              </c:numCache>
            </c:numRef>
          </c:yVal>
          <c:smooth val="0"/>
          <c:extLst xmlns:c16r2="http://schemas.microsoft.com/office/drawing/2015/06/chart">
            <c:ext xmlns:c16="http://schemas.microsoft.com/office/drawing/2014/chart" uri="{C3380CC4-5D6E-409C-BE32-E72D297353CC}">
              <c16:uniqueId val="{00000009-0619-4FEE-B89B-046851452A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7.5801403788049518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19-4FEE-B89B-046851452ABC}"/>
                </c:ext>
                <c:ext xmlns:c15="http://schemas.microsoft.com/office/drawing/2012/chart" uri="{CE6537A1-D6FC-4f65-9D91-7224C49458BB}">
                  <c15:dlblFieldTable>
                    <c15:dlblFTEntry>
                      <c15:txfldGUID>{54B3DDCD-8AAE-4912-AE20-B73991137CE0}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19-4FEE-B89B-046851452ABC}"/>
                </c:ext>
                <c:ext xmlns:c15="http://schemas.microsoft.com/office/drawing/2012/chart" uri="{CE6537A1-D6FC-4f65-9D91-7224C49458BB}">
                  <c15:dlblFieldTable>
                    <c15:dlblFTEntry>
                      <c15:txfldGUID>{FCE20E10-452A-49D5-9EAC-A615496E9378}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19-4FEE-B89B-046851452ABC}"/>
                </c:ext>
                <c:ext xmlns:c15="http://schemas.microsoft.com/office/drawing/2012/chart" uri="{CE6537A1-D6FC-4f65-9D91-7224C49458BB}">
                  <c15:dlblFieldTable>
                    <c15:dlblFTEntry>
                      <c15:txfldGUID>{CA54EDF4-C8EC-460A-AEF5-29B9EED86257}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19-4FEE-B89B-046851452ABC}"/>
                </c:ext>
                <c:ext xmlns:c15="http://schemas.microsoft.com/office/drawing/2012/chart" uri="{CE6537A1-D6FC-4f65-9D91-7224C49458BB}">
                  <c15:dlblFieldTable>
                    <c15:dlblFTEntry>
                      <c15:txfldGUID>{01B2A13D-CD36-46E6-B9EC-915BE249DFF9}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19-4FEE-B89B-046851452ABC}"/>
                </c:ext>
                <c:ext xmlns:c15="http://schemas.microsoft.com/office/drawing/2012/chart" uri="{CE6537A1-D6FC-4f65-9D91-7224C49458BB}">
                  <c15:dlblFieldTable>
                    <c15:dlblFTEntry>
                      <c15:txfldGUID>{1B51CA19-33D3-48EB-A91A-6CA6A7DF8948}</c15:txfldGUID>
                      <c15:f>#REF!</c15:f>
                      <c15:dlblFieldTableCache>
                        <c:ptCount val="1"/>
                        <c:pt idx="0">
                          <c:v>#REF!</c:v>
                        </c:pt>
                      </c15:dlblFieldTableCache>
                    </c15:dlblFTEntry>
                  </c15:dlblFieldTable>
                  <c15:showDataLabelsRange val="0"/>
                </c:ext>
              </c:extLst>
            </c:dLbl>
            <c:dLbl>
              <c:idx val="8"/>
              <c:layout>
                <c:manualLayout>
                  <c:x val="-4.2667612043852637E-2"/>
                  <c:y val="-7.690044639829805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19-4FEE-B89B-046851452ABC}"/>
                </c:ext>
                <c:ext xmlns:c15="http://schemas.microsoft.com/office/drawing/2012/chart" uri="{CE6537A1-D6FC-4f65-9D91-7224C49458BB}">
                  <c15:dlblFieldTable>
                    <c15:dlblFTEntry>
                      <c15:txfldGUID>{D51C799E-00D2-479B-9B18-6BA38F7FB555}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0728371194368697E-2"/>
                  <c:y val="-3.454809107703436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19-4FEE-B89B-046851452ABC}"/>
                </c:ext>
                <c:ext xmlns:c15="http://schemas.microsoft.com/office/drawing/2012/chart" uri="{CE6537A1-D6FC-4f65-9D91-7224C49458BB}">
                  <c15:dlblFieldTable>
                    <c15:dlblFTEntry>
                      <c15:txfldGUID>{074FE0DD-A19F-4215-A307-834671F579F5}</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19-4FEE-B89B-046851452ABC}"/>
                </c:ext>
                <c:ext xmlns:c15="http://schemas.microsoft.com/office/drawing/2012/chart" uri="{CE6537A1-D6FC-4f65-9D91-7224C49458BB}">
                  <c15:dlblFieldTable>
                    <c15:dlblFTEntry>
                      <c15:txfldGUID>{F4370C2B-6C45-4E91-8E48-25E7DA30DAE3}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017479714020529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19-4FEE-B89B-046851452ABC}"/>
                </c:ext>
                <c:ext xmlns:c15="http://schemas.microsoft.com/office/drawing/2012/chart" uri="{CE6537A1-D6FC-4f65-9D91-7224C49458BB}">
                  <c15:dlblFieldTable>
                    <c15:dlblFTEntry>
                      <c15:txfldGUID>{745BD794-B505-40E9-BC36-B974C190FEC0}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c:v>
                </c:pt>
                <c:pt idx="32">
                  <c:v>4.8</c:v>
                </c:pt>
              </c:numCache>
            </c:numRef>
          </c:xVal>
          <c:yVal>
            <c:numRef>
              <c:f>公会計指標分析・財政指標組合せ分析表!$BP$77:$DC$77</c:f>
              <c:numCache>
                <c:formatCode>#,##0.0;"▲ "#,##0.0</c:formatCode>
                <c:ptCount val="40"/>
                <c:pt idx="0">
                  <c:v>37.6</c:v>
                </c:pt>
                <c:pt idx="8">
                  <c:v>33.799999999999997</c:v>
                </c:pt>
                <c:pt idx="16">
                  <c:v>34.9</c:v>
                </c:pt>
                <c:pt idx="24">
                  <c:v>15</c:v>
                </c:pt>
                <c:pt idx="32">
                  <c:v>12.2</c:v>
                </c:pt>
              </c:numCache>
            </c:numRef>
          </c:yVal>
          <c:smooth val="0"/>
          <c:extLst xmlns:c16r2="http://schemas.microsoft.com/office/drawing/2015/06/chart">
            <c:ext xmlns:c16="http://schemas.microsoft.com/office/drawing/2014/chart" uri="{C3380CC4-5D6E-409C-BE32-E72D297353CC}">
              <c16:uniqueId val="{00000013-0619-4FEE-B89B-046851452ABC}"/>
            </c:ext>
          </c:extLst>
        </c:ser>
        <c:dLbls>
          <c:showLegendKey val="0"/>
          <c:showVal val="1"/>
          <c:showCatName val="0"/>
          <c:showSerName val="0"/>
          <c:showPercent val="0"/>
          <c:showBubbleSize val="0"/>
        </c:dLbls>
        <c:axId val="173398656"/>
        <c:axId val="173478656"/>
      </c:scatterChart>
      <c:valAx>
        <c:axId val="173398656"/>
        <c:scaling>
          <c:orientation val="minMax"/>
          <c:max val="20"/>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478656"/>
        <c:crosses val="autoZero"/>
        <c:crossBetween val="midCat"/>
      </c:valAx>
      <c:valAx>
        <c:axId val="173478656"/>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398656"/>
        <c:crosses val="autoZero"/>
        <c:crossBetween val="midCat"/>
        <c:majorUnit val="2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分子の大部分を占める元利償還金については、過去の大規模投資的事業のほか、数次にわたる国の経済対策に伴う起債の償還が影響し、実質公債費比率は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％と類似団体の中でも高い数値となっている。</a:t>
          </a:r>
        </a:p>
        <a:p>
          <a:r>
            <a:rPr kumimoji="1" lang="ja-JP" altLang="en-US" sz="1400">
              <a:latin typeface="ＭＳ ゴシック" pitchFamily="49" charset="-128"/>
              <a:ea typeface="ＭＳ ゴシック" pitchFamily="49" charset="-128"/>
            </a:rPr>
            <a:t>　今後も公債費の負担適正化を図るため、新発債発行の抑制に努めたい。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将来負担比率の分子のうち主なものは、一般会計等に係る地方債残高で、平成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63,789</a:t>
          </a:r>
          <a:r>
            <a:rPr kumimoji="1" lang="ja-JP" altLang="en-US" sz="1400">
              <a:latin typeface="ＭＳ ゴシック" pitchFamily="49" charset="-128"/>
              <a:ea typeface="ＭＳ ゴシック" pitchFamily="49" charset="-128"/>
            </a:rPr>
            <a:t>百万円で、対前年度</a:t>
          </a:r>
          <a:r>
            <a:rPr kumimoji="1" lang="en-US" altLang="ja-JP" sz="1400">
              <a:latin typeface="ＭＳ ゴシック" pitchFamily="49" charset="-128"/>
              <a:ea typeface="ＭＳ ゴシック" pitchFamily="49" charset="-128"/>
            </a:rPr>
            <a:t>1,067</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引き続き、将来負担比率の低減に向け、地方債の新規発行の抑制を図る。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鳥取県米子市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「がいなよなご応援基金」を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百万円を積み立てたほか、財政調整基金に決算剰余金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各基金の目的に沿って、その役割を果たすことができるよう必要な額の積立や適正な運用に努める。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合併振興基金：合併にあたり、市民の連帯の強化及び地域振興に資する事業の実施。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がいなよなご応援基金：教育環境の充実・子育ての支援、中海の環境保全・中海を活かした観光、産業等の振興、地域福祉の充実等の「ふるさと米子」の未来に向けてのがいな発展に資する事業の実施。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公共施設整備等基金：公共施設の整備及び特定事業の実施。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がいなよなご応援基金：事業実施に伴う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百万円の取崩に対し、ふるさと納税による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公共施設整備等基金：米子駅前ショッピングセンター等の土地、建物貸付料の積立により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公共施設整備等基金：米子駅前ショッピングセンターの改修等も見込まれることから、毎年度計画的に積立てを行う予定である。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災害等の不測の事態に備える必要があることから、標準財政規模の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億円程度を基金残高の目標としている。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漁港建設事業、米子空港周辺地域振興計画事業、米子駅バリアフリー化支援事業の起債償還に係る積立等による増加。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本市の地方債残高は、第三セクター等改革推進債を借り入れた平成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年をピークに減少傾向ではあるものの、今後の税収や交付税の減少を考慮すると相対的に公債費負担が重くなることも想定されるため毎年度計画的に積立てを行う予定である。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過去に取得した固定資産の減価償却費が投資的経費を上回る状況が続いていることから、上昇しており、今後も上昇していくことが見込まれる。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米子市公共施設等総合管理計画等に基づき，公共施設やインフラ施設についての個別方針や長寿命化計画を策定することにより，施設の長寿命化や施設総量の適正化等に取り組んでいく必要がある。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102489</xdr:rowOff>
    </xdr:from>
    <xdr:to>
      <xdr:col>15</xdr:col>
      <xdr:colOff>187325</xdr:colOff>
      <xdr:row>32</xdr:row>
      <xdr:rowOff>32639</xdr:rowOff>
    </xdr:to>
    <xdr:sp macro="" textlink="">
      <xdr:nvSpPr>
        <xdr:cNvPr id="70" name="フローチャート: 判断 69"/>
        <xdr:cNvSpPr/>
      </xdr:nvSpPr>
      <xdr:spPr>
        <a:xfrm>
          <a:off x="3238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105537</xdr:rowOff>
    </xdr:from>
    <xdr:to>
      <xdr:col>19</xdr:col>
      <xdr:colOff>187325</xdr:colOff>
      <xdr:row>31</xdr:row>
      <xdr:rowOff>35687</xdr:rowOff>
    </xdr:to>
    <xdr:sp macro="" textlink="">
      <xdr:nvSpPr>
        <xdr:cNvPr id="76" name="楕円 75"/>
        <xdr:cNvSpPr/>
      </xdr:nvSpPr>
      <xdr:spPr>
        <a:xfrm>
          <a:off x="4000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59309</xdr:rowOff>
    </xdr:from>
    <xdr:to>
      <xdr:col>15</xdr:col>
      <xdr:colOff>187325</xdr:colOff>
      <xdr:row>31</xdr:row>
      <xdr:rowOff>160909</xdr:rowOff>
    </xdr:to>
    <xdr:sp macro="" textlink="">
      <xdr:nvSpPr>
        <xdr:cNvPr id="77" name="楕円 76"/>
        <xdr:cNvSpPr/>
      </xdr:nvSpPr>
      <xdr:spPr>
        <a:xfrm>
          <a:off x="3238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156337</xdr:rowOff>
    </xdr:from>
    <xdr:to>
      <xdr:col>19</xdr:col>
      <xdr:colOff>136525</xdr:colOff>
      <xdr:row>31</xdr:row>
      <xdr:rowOff>110109</xdr:rowOff>
    </xdr:to>
    <xdr:cxnSp macro="">
      <xdr:nvCxnSpPr>
        <xdr:cNvPr id="78" name="直線コネクタ 77"/>
        <xdr:cNvCxnSpPr/>
      </xdr:nvCxnSpPr>
      <xdr:spPr>
        <a:xfrm flipV="1">
          <a:off x="3289300" y="6071362"/>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79"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80" name="n_2aveValue有形固定資産減価償却率"/>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52214</xdr:rowOff>
    </xdr:from>
    <xdr:ext cx="405111" cy="259045"/>
    <xdr:sp macro="" textlink="">
      <xdr:nvSpPr>
        <xdr:cNvPr id="81" name="n_1mainValue有形固定資産減価償却率"/>
        <xdr:cNvSpPr txBox="1"/>
      </xdr:nvSpPr>
      <xdr:spPr>
        <a:xfrm>
          <a:off x="3836044" y="579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5986</xdr:rowOff>
    </xdr:from>
    <xdr:ext cx="405111" cy="259045"/>
    <xdr:sp macro="" textlink="">
      <xdr:nvSpPr>
        <xdr:cNvPr id="82" name="n_2mainValue有形固定資産減価償却率"/>
        <xdr:cNvSpPr txBox="1"/>
      </xdr:nvSpPr>
      <xdr:spPr>
        <a:xfrm>
          <a:off x="3086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地方債の償還額が発行額を上回っており、地方債残高は減少しているものの、類似団体と比較しても地方債残高が大きく、充当可能基金残高が少ないことから、類似団体平均値よりも長くなっている。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今後も引き続き新発債の発行抑制や繰上償還などにより地方債残高の減少に取り組む必要がある。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3" name="テキスト ボックス 102"/>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5" name="テキスト ボックス 104"/>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1" name="直線コネクタ 110"/>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4"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5" name="直線コネクタ 114"/>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6"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7" name="フローチャート: 判断 116"/>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145838</xdr:rowOff>
    </xdr:from>
    <xdr:to>
      <xdr:col>76</xdr:col>
      <xdr:colOff>73025</xdr:colOff>
      <xdr:row>31</xdr:row>
      <xdr:rowOff>75988</xdr:rowOff>
    </xdr:to>
    <xdr:sp macro="" textlink="">
      <xdr:nvSpPr>
        <xdr:cNvPr id="123" name="楕円 122"/>
        <xdr:cNvSpPr/>
      </xdr:nvSpPr>
      <xdr:spPr>
        <a:xfrm>
          <a:off x="14744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168715</xdr:rowOff>
    </xdr:from>
    <xdr:ext cx="340478" cy="259045"/>
    <xdr:sp macro="" textlink="">
      <xdr:nvSpPr>
        <xdr:cNvPr id="124" name="債務償還可能年数該当値テキスト"/>
        <xdr:cNvSpPr txBox="1"/>
      </xdr:nvSpPr>
      <xdr:spPr>
        <a:xfrm>
          <a:off x="14846300" y="5912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61976</xdr:rowOff>
    </xdr:from>
    <xdr:to>
      <xdr:col>15</xdr:col>
      <xdr:colOff>101600</xdr:colOff>
      <xdr:row>38</xdr:row>
      <xdr:rowOff>163576</xdr:rowOff>
    </xdr:to>
    <xdr:sp macro="" textlink="">
      <xdr:nvSpPr>
        <xdr:cNvPr id="62" name="フローチャート: 判断 61"/>
        <xdr:cNvSpPr/>
      </xdr:nvSpPr>
      <xdr:spPr>
        <a:xfrm>
          <a:off x="2857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68" name="楕円 67"/>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9" name="楕円 68"/>
        <xdr:cNvSpPr/>
      </xdr:nvSpPr>
      <xdr:spPr>
        <a:xfrm>
          <a:off x="2857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80772</xdr:rowOff>
    </xdr:to>
    <xdr:cxnSp macro="">
      <xdr:nvCxnSpPr>
        <xdr:cNvPr id="70" name="直線コネクタ 69"/>
        <xdr:cNvCxnSpPr/>
      </xdr:nvCxnSpPr>
      <xdr:spPr>
        <a:xfrm flipV="1">
          <a:off x="2908300" y="651129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1"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154703</xdr:rowOff>
    </xdr:from>
    <xdr:ext cx="405111" cy="259045"/>
    <xdr:sp macro="" textlink="">
      <xdr:nvSpPr>
        <xdr:cNvPr id="72" name="n_2aveValue【道路】&#10;有形固定資産減価償却率"/>
        <xdr:cNvSpPr txBox="1"/>
      </xdr:nvSpPr>
      <xdr:spPr>
        <a:xfrm>
          <a:off x="2705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3"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4" name="n_2main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1"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63348</xdr:rowOff>
    </xdr:from>
    <xdr:to>
      <xdr:col>46</xdr:col>
      <xdr:colOff>38100</xdr:colOff>
      <xdr:row>37</xdr:row>
      <xdr:rowOff>164948</xdr:rowOff>
    </xdr:to>
    <xdr:sp macro="" textlink="">
      <xdr:nvSpPr>
        <xdr:cNvPr id="104" name="フローチャート: 判断 103"/>
        <xdr:cNvSpPr/>
      </xdr:nvSpPr>
      <xdr:spPr>
        <a:xfrm>
          <a:off x="8699500" y="640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7203</xdr:rowOff>
    </xdr:from>
    <xdr:to>
      <xdr:col>50</xdr:col>
      <xdr:colOff>165100</xdr:colOff>
      <xdr:row>38</xdr:row>
      <xdr:rowOff>108803</xdr:rowOff>
    </xdr:to>
    <xdr:sp macro="" textlink="">
      <xdr:nvSpPr>
        <xdr:cNvPr id="110" name="楕円 109"/>
        <xdr:cNvSpPr/>
      </xdr:nvSpPr>
      <xdr:spPr>
        <a:xfrm>
          <a:off x="9588500" y="65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11501</xdr:rowOff>
    </xdr:from>
    <xdr:to>
      <xdr:col>46</xdr:col>
      <xdr:colOff>38100</xdr:colOff>
      <xdr:row>38</xdr:row>
      <xdr:rowOff>113101</xdr:rowOff>
    </xdr:to>
    <xdr:sp macro="" textlink="">
      <xdr:nvSpPr>
        <xdr:cNvPr id="111" name="楕円 110"/>
        <xdr:cNvSpPr/>
      </xdr:nvSpPr>
      <xdr:spPr>
        <a:xfrm>
          <a:off x="8699500" y="65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58003</xdr:rowOff>
    </xdr:from>
    <xdr:to>
      <xdr:col>50</xdr:col>
      <xdr:colOff>114300</xdr:colOff>
      <xdr:row>38</xdr:row>
      <xdr:rowOff>62301</xdr:rowOff>
    </xdr:to>
    <xdr:cxnSp macro="">
      <xdr:nvCxnSpPr>
        <xdr:cNvPr id="112" name="直線コネクタ 111"/>
        <xdr:cNvCxnSpPr/>
      </xdr:nvCxnSpPr>
      <xdr:spPr>
        <a:xfrm flipV="1">
          <a:off x="8750300" y="657310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3"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10025</xdr:rowOff>
    </xdr:from>
    <xdr:ext cx="469744" cy="259045"/>
    <xdr:sp macro="" textlink="">
      <xdr:nvSpPr>
        <xdr:cNvPr id="114" name="n_2aveValue【道路】&#10;一人当たり延長"/>
        <xdr:cNvSpPr txBox="1"/>
      </xdr:nvSpPr>
      <xdr:spPr>
        <a:xfrm>
          <a:off x="8515427" y="61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125330</xdr:rowOff>
    </xdr:from>
    <xdr:ext cx="469744" cy="259045"/>
    <xdr:sp macro="" textlink="">
      <xdr:nvSpPr>
        <xdr:cNvPr id="115" name="n_1mainValue【道路】&#10;一人当たり延長"/>
        <xdr:cNvSpPr txBox="1"/>
      </xdr:nvSpPr>
      <xdr:spPr>
        <a:xfrm>
          <a:off x="9391727" y="629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104228</xdr:rowOff>
    </xdr:from>
    <xdr:ext cx="469744" cy="259045"/>
    <xdr:sp macro="" textlink="">
      <xdr:nvSpPr>
        <xdr:cNvPr id="116" name="n_2mainValue【道路】&#10;一人当たり延長"/>
        <xdr:cNvSpPr txBox="1"/>
      </xdr:nvSpPr>
      <xdr:spPr>
        <a:xfrm>
          <a:off x="8515427" y="661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96157</xdr:rowOff>
    </xdr:from>
    <xdr:to>
      <xdr:col>15</xdr:col>
      <xdr:colOff>101600</xdr:colOff>
      <xdr:row>58</xdr:row>
      <xdr:rowOff>26307</xdr:rowOff>
    </xdr:to>
    <xdr:sp macro="" textlink="">
      <xdr:nvSpPr>
        <xdr:cNvPr id="150" name="フローチャート: 判断 149"/>
        <xdr:cNvSpPr/>
      </xdr:nvSpPr>
      <xdr:spPr>
        <a:xfrm>
          <a:off x="2857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119017</xdr:rowOff>
    </xdr:from>
    <xdr:to>
      <xdr:col>20</xdr:col>
      <xdr:colOff>38100</xdr:colOff>
      <xdr:row>57</xdr:row>
      <xdr:rowOff>49167</xdr:rowOff>
    </xdr:to>
    <xdr:sp macro="" textlink="">
      <xdr:nvSpPr>
        <xdr:cNvPr id="156" name="楕円 155"/>
        <xdr:cNvSpPr/>
      </xdr:nvSpPr>
      <xdr:spPr>
        <a:xfrm>
          <a:off x="3746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138612</xdr:rowOff>
    </xdr:from>
    <xdr:to>
      <xdr:col>15</xdr:col>
      <xdr:colOff>101600</xdr:colOff>
      <xdr:row>57</xdr:row>
      <xdr:rowOff>68762</xdr:rowOff>
    </xdr:to>
    <xdr:sp macro="" textlink="">
      <xdr:nvSpPr>
        <xdr:cNvPr id="157" name="楕円 156"/>
        <xdr:cNvSpPr/>
      </xdr:nvSpPr>
      <xdr:spPr>
        <a:xfrm>
          <a:off x="2857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57</xdr:row>
      <xdr:rowOff>17962</xdr:rowOff>
    </xdr:to>
    <xdr:cxnSp macro="">
      <xdr:nvCxnSpPr>
        <xdr:cNvPr id="158" name="直線コネクタ 157"/>
        <xdr:cNvCxnSpPr/>
      </xdr:nvCxnSpPr>
      <xdr:spPr>
        <a:xfrm flipV="1">
          <a:off x="2908300" y="97710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59"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17434</xdr:rowOff>
    </xdr:from>
    <xdr:ext cx="405111" cy="259045"/>
    <xdr:sp macro="" textlink="">
      <xdr:nvSpPr>
        <xdr:cNvPr id="160" name="n_2aveValue【橋りょう・トンネル】&#10;有形固定資産減価償却率"/>
        <xdr:cNvSpPr txBox="1"/>
      </xdr:nvSpPr>
      <xdr:spPr>
        <a:xfrm>
          <a:off x="2705744" y="996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65694</xdr:rowOff>
    </xdr:from>
    <xdr:ext cx="405111" cy="259045"/>
    <xdr:sp macro="" textlink="">
      <xdr:nvSpPr>
        <xdr:cNvPr id="161" name="n_1mainValue【橋りょう・トンネル】&#10;有形固定資産減価償却率"/>
        <xdr:cNvSpPr txBox="1"/>
      </xdr:nvSpPr>
      <xdr:spPr>
        <a:xfrm>
          <a:off x="3582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85289</xdr:rowOff>
    </xdr:from>
    <xdr:ext cx="405111" cy="259045"/>
    <xdr:sp macro="" textlink="">
      <xdr:nvSpPr>
        <xdr:cNvPr id="162" name="n_2mainValue【橋りょう・トンネル】&#10;有形固定資産減価償却率"/>
        <xdr:cNvSpPr txBox="1"/>
      </xdr:nvSpPr>
      <xdr:spPr>
        <a:xfrm>
          <a:off x="2705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91"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96628</xdr:rowOff>
    </xdr:from>
    <xdr:to>
      <xdr:col>46</xdr:col>
      <xdr:colOff>38100</xdr:colOff>
      <xdr:row>61</xdr:row>
      <xdr:rowOff>26778</xdr:rowOff>
    </xdr:to>
    <xdr:sp macro="" textlink="">
      <xdr:nvSpPr>
        <xdr:cNvPr id="194" name="フローチャート: 判断 193"/>
        <xdr:cNvSpPr/>
      </xdr:nvSpPr>
      <xdr:spPr>
        <a:xfrm>
          <a:off x="8699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162834</xdr:rowOff>
    </xdr:from>
    <xdr:to>
      <xdr:col>50</xdr:col>
      <xdr:colOff>165100</xdr:colOff>
      <xdr:row>61</xdr:row>
      <xdr:rowOff>92984</xdr:rowOff>
    </xdr:to>
    <xdr:sp macro="" textlink="">
      <xdr:nvSpPr>
        <xdr:cNvPr id="200" name="楕円 199"/>
        <xdr:cNvSpPr/>
      </xdr:nvSpPr>
      <xdr:spPr>
        <a:xfrm>
          <a:off x="9588500" y="104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947</xdr:rowOff>
    </xdr:from>
    <xdr:to>
      <xdr:col>46</xdr:col>
      <xdr:colOff>38100</xdr:colOff>
      <xdr:row>61</xdr:row>
      <xdr:rowOff>102547</xdr:rowOff>
    </xdr:to>
    <xdr:sp macro="" textlink="">
      <xdr:nvSpPr>
        <xdr:cNvPr id="201" name="楕円 200"/>
        <xdr:cNvSpPr/>
      </xdr:nvSpPr>
      <xdr:spPr>
        <a:xfrm>
          <a:off x="8699500" y="104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42184</xdr:rowOff>
    </xdr:from>
    <xdr:to>
      <xdr:col>50</xdr:col>
      <xdr:colOff>114300</xdr:colOff>
      <xdr:row>61</xdr:row>
      <xdr:rowOff>51747</xdr:rowOff>
    </xdr:to>
    <xdr:cxnSp macro="">
      <xdr:nvCxnSpPr>
        <xdr:cNvPr id="202" name="直線コネクタ 201"/>
        <xdr:cNvCxnSpPr/>
      </xdr:nvCxnSpPr>
      <xdr:spPr>
        <a:xfrm flipV="1">
          <a:off x="8750300" y="1050063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03"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43305</xdr:rowOff>
    </xdr:from>
    <xdr:ext cx="599010" cy="259045"/>
    <xdr:sp macro="" textlink="">
      <xdr:nvSpPr>
        <xdr:cNvPr id="204" name="n_2aveValue【橋りょう・トンネル】&#10;一人当たり有形固定資産（償却資産）額"/>
        <xdr:cNvSpPr txBox="1"/>
      </xdr:nvSpPr>
      <xdr:spPr>
        <a:xfrm>
          <a:off x="8450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109511</xdr:rowOff>
    </xdr:from>
    <xdr:ext cx="599010" cy="259045"/>
    <xdr:sp macro="" textlink="">
      <xdr:nvSpPr>
        <xdr:cNvPr id="205" name="n_1mainValue【橋りょう・トンネル】&#10;一人当たり有形固定資産（償却資産）額"/>
        <xdr:cNvSpPr txBox="1"/>
      </xdr:nvSpPr>
      <xdr:spPr>
        <a:xfrm>
          <a:off x="9327095" y="102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93674</xdr:rowOff>
    </xdr:from>
    <xdr:ext cx="599010" cy="259045"/>
    <xdr:sp macro="" textlink="">
      <xdr:nvSpPr>
        <xdr:cNvPr id="206" name="n_2mainValue【橋りょう・トンネル】&#10;一人当たり有形固定資産（償却資産）額"/>
        <xdr:cNvSpPr txBox="1"/>
      </xdr:nvSpPr>
      <xdr:spPr>
        <a:xfrm>
          <a:off x="8450795" y="105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36"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39" name="フローチャート: 判断 238"/>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45" name="楕円 244"/>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6" name="楕円 245"/>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123825</xdr:rowOff>
    </xdr:to>
    <xdr:cxnSp macro="">
      <xdr:nvCxnSpPr>
        <xdr:cNvPr id="247" name="直線コネクタ 246"/>
        <xdr:cNvCxnSpPr/>
      </xdr:nvCxnSpPr>
      <xdr:spPr>
        <a:xfrm flipV="1">
          <a:off x="2908300" y="141103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49"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250" name="n_1mainValue【公営住宅】&#10;有形固定資産減価償却率"/>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1" name="n_2main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76"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43307</xdr:rowOff>
    </xdr:from>
    <xdr:to>
      <xdr:col>46</xdr:col>
      <xdr:colOff>38100</xdr:colOff>
      <xdr:row>83</xdr:row>
      <xdr:rowOff>144907</xdr:rowOff>
    </xdr:to>
    <xdr:sp macro="" textlink="">
      <xdr:nvSpPr>
        <xdr:cNvPr id="279" name="フローチャート: 判断 278"/>
        <xdr:cNvSpPr/>
      </xdr:nvSpPr>
      <xdr:spPr>
        <a:xfrm>
          <a:off x="8699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157607</xdr:rowOff>
    </xdr:from>
    <xdr:to>
      <xdr:col>50</xdr:col>
      <xdr:colOff>165100</xdr:colOff>
      <xdr:row>83</xdr:row>
      <xdr:rowOff>87757</xdr:rowOff>
    </xdr:to>
    <xdr:sp macro="" textlink="">
      <xdr:nvSpPr>
        <xdr:cNvPr id="285" name="楕円 284"/>
        <xdr:cNvSpPr/>
      </xdr:nvSpPr>
      <xdr:spPr>
        <a:xfrm>
          <a:off x="9588500" y="142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286" name="楕円 285"/>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36957</xdr:rowOff>
    </xdr:from>
    <xdr:to>
      <xdr:col>50</xdr:col>
      <xdr:colOff>114300</xdr:colOff>
      <xdr:row>83</xdr:row>
      <xdr:rowOff>38100</xdr:rowOff>
    </xdr:to>
    <xdr:cxnSp macro="">
      <xdr:nvCxnSpPr>
        <xdr:cNvPr id="287" name="直線コネクタ 286"/>
        <xdr:cNvCxnSpPr/>
      </xdr:nvCxnSpPr>
      <xdr:spPr>
        <a:xfrm flipV="1">
          <a:off x="8750300" y="142673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65167</xdr:rowOff>
    </xdr:from>
    <xdr:ext cx="469744" cy="259045"/>
    <xdr:sp macro="" textlink="">
      <xdr:nvSpPr>
        <xdr:cNvPr id="288" name="n_1aveValue【公営住宅】&#10;一人当たり面積"/>
        <xdr:cNvSpPr txBox="1"/>
      </xdr:nvSpPr>
      <xdr:spPr>
        <a:xfrm>
          <a:off x="93917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136034</xdr:rowOff>
    </xdr:from>
    <xdr:ext cx="469744" cy="259045"/>
    <xdr:sp macro="" textlink="">
      <xdr:nvSpPr>
        <xdr:cNvPr id="289" name="n_2aveValue【公営住宅】&#10;一人当たり面積"/>
        <xdr:cNvSpPr txBox="1"/>
      </xdr:nvSpPr>
      <xdr:spPr>
        <a:xfrm>
          <a:off x="8515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104284</xdr:rowOff>
    </xdr:from>
    <xdr:ext cx="469744" cy="259045"/>
    <xdr:sp macro="" textlink="">
      <xdr:nvSpPr>
        <xdr:cNvPr id="290" name="n_1mainValue【公営住宅】&#10;一人当たり面積"/>
        <xdr:cNvSpPr txBox="1"/>
      </xdr:nvSpPr>
      <xdr:spPr>
        <a:xfrm>
          <a:off x="9391727" y="139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291" name="n_2mainValue【公営住宅】&#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1" name="テキスト ボックス 31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3811</xdr:rowOff>
    </xdr:from>
    <xdr:to>
      <xdr:col>24</xdr:col>
      <xdr:colOff>62865</xdr:colOff>
      <xdr:row>107</xdr:row>
      <xdr:rowOff>85725</xdr:rowOff>
    </xdr:to>
    <xdr:cxnSp macro="">
      <xdr:nvCxnSpPr>
        <xdr:cNvPr id="315" name="直線コネクタ 314"/>
        <xdr:cNvCxnSpPr/>
      </xdr:nvCxnSpPr>
      <xdr:spPr>
        <a:xfrm flipV="1">
          <a:off x="4634865" y="171488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16"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17" name="直線コネクタ 316"/>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121938</xdr:rowOff>
    </xdr:from>
    <xdr:ext cx="405111" cy="259045"/>
    <xdr:sp macro="" textlink="">
      <xdr:nvSpPr>
        <xdr:cNvPr id="318" name="【港湾・漁港】&#10;有形固定資産減価償却率最大値テキスト"/>
        <xdr:cNvSpPr txBox="1"/>
      </xdr:nvSpPr>
      <xdr:spPr>
        <a:xfrm>
          <a:off x="4673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3811</xdr:rowOff>
    </xdr:from>
    <xdr:to>
      <xdr:col>24</xdr:col>
      <xdr:colOff>152400</xdr:colOff>
      <xdr:row>100</xdr:row>
      <xdr:rowOff>3811</xdr:rowOff>
    </xdr:to>
    <xdr:cxnSp macro="">
      <xdr:nvCxnSpPr>
        <xdr:cNvPr id="319" name="直線コネクタ 318"/>
        <xdr:cNvCxnSpPr/>
      </xdr:nvCxnSpPr>
      <xdr:spPr>
        <a:xfrm>
          <a:off x="4546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17163</xdr:rowOff>
    </xdr:from>
    <xdr:ext cx="405111" cy="259045"/>
    <xdr:sp macro="" textlink="">
      <xdr:nvSpPr>
        <xdr:cNvPr id="320" name="【港湾・漁港】&#10;有形固定資産減価償却率平均値テキスト"/>
        <xdr:cNvSpPr txBox="1"/>
      </xdr:nvSpPr>
      <xdr:spPr>
        <a:xfrm>
          <a:off x="4673600" y="1733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38736</xdr:rowOff>
    </xdr:from>
    <xdr:to>
      <xdr:col>24</xdr:col>
      <xdr:colOff>114300</xdr:colOff>
      <xdr:row>101</xdr:row>
      <xdr:rowOff>140336</xdr:rowOff>
    </xdr:to>
    <xdr:sp macro="" textlink="">
      <xdr:nvSpPr>
        <xdr:cNvPr id="321" name="フローチャート: 判断 320"/>
        <xdr:cNvSpPr/>
      </xdr:nvSpPr>
      <xdr:spPr>
        <a:xfrm>
          <a:off x="45847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168275</xdr:rowOff>
    </xdr:from>
    <xdr:to>
      <xdr:col>20</xdr:col>
      <xdr:colOff>38100</xdr:colOff>
      <xdr:row>102</xdr:row>
      <xdr:rowOff>98425</xdr:rowOff>
    </xdr:to>
    <xdr:sp macro="" textlink="">
      <xdr:nvSpPr>
        <xdr:cNvPr id="322" name="フローチャート: 判断 321"/>
        <xdr:cNvSpPr/>
      </xdr:nvSpPr>
      <xdr:spPr>
        <a:xfrm>
          <a:off x="374650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2539</xdr:rowOff>
    </xdr:from>
    <xdr:to>
      <xdr:col>15</xdr:col>
      <xdr:colOff>101600</xdr:colOff>
      <xdr:row>104</xdr:row>
      <xdr:rowOff>104139</xdr:rowOff>
    </xdr:to>
    <xdr:sp macro="" textlink="">
      <xdr:nvSpPr>
        <xdr:cNvPr id="323" name="フローチャート: 判断 322"/>
        <xdr:cNvSpPr/>
      </xdr:nvSpPr>
      <xdr:spPr>
        <a:xfrm>
          <a:off x="2857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33020</xdr:rowOff>
    </xdr:from>
    <xdr:to>
      <xdr:col>20</xdr:col>
      <xdr:colOff>38100</xdr:colOff>
      <xdr:row>105</xdr:row>
      <xdr:rowOff>134620</xdr:rowOff>
    </xdr:to>
    <xdr:sp macro="" textlink="">
      <xdr:nvSpPr>
        <xdr:cNvPr id="329" name="楕円 328"/>
        <xdr:cNvSpPr/>
      </xdr:nvSpPr>
      <xdr:spPr>
        <a:xfrm>
          <a:off x="3746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111125</xdr:rowOff>
    </xdr:from>
    <xdr:to>
      <xdr:col>15</xdr:col>
      <xdr:colOff>101600</xdr:colOff>
      <xdr:row>106</xdr:row>
      <xdr:rowOff>41275</xdr:rowOff>
    </xdr:to>
    <xdr:sp macro="" textlink="">
      <xdr:nvSpPr>
        <xdr:cNvPr id="330" name="楕円 329"/>
        <xdr:cNvSpPr/>
      </xdr:nvSpPr>
      <xdr:spPr>
        <a:xfrm>
          <a:off x="2857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83820</xdr:rowOff>
    </xdr:from>
    <xdr:to>
      <xdr:col>19</xdr:col>
      <xdr:colOff>177800</xdr:colOff>
      <xdr:row>105</xdr:row>
      <xdr:rowOff>161925</xdr:rowOff>
    </xdr:to>
    <xdr:cxnSp macro="">
      <xdr:nvCxnSpPr>
        <xdr:cNvPr id="331" name="直線コネクタ 330"/>
        <xdr:cNvCxnSpPr/>
      </xdr:nvCxnSpPr>
      <xdr:spPr>
        <a:xfrm flipV="1">
          <a:off x="2908300" y="180860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114952</xdr:rowOff>
    </xdr:from>
    <xdr:ext cx="405111" cy="259045"/>
    <xdr:sp macro="" textlink="">
      <xdr:nvSpPr>
        <xdr:cNvPr id="332" name="n_1aveValue【港湾・漁港】&#10;有形固定資産減価償却率"/>
        <xdr:cNvSpPr txBox="1"/>
      </xdr:nvSpPr>
      <xdr:spPr>
        <a:xfrm>
          <a:off x="3582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120666</xdr:rowOff>
    </xdr:from>
    <xdr:ext cx="405111" cy="259045"/>
    <xdr:sp macro="" textlink="">
      <xdr:nvSpPr>
        <xdr:cNvPr id="333" name="n_2aveValue【港湾・漁港】&#10;有形固定資産減価償却率"/>
        <xdr:cNvSpPr txBox="1"/>
      </xdr:nvSpPr>
      <xdr:spPr>
        <a:xfrm>
          <a:off x="2705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125747</xdr:rowOff>
    </xdr:from>
    <xdr:ext cx="405111" cy="259045"/>
    <xdr:sp macro="" textlink="">
      <xdr:nvSpPr>
        <xdr:cNvPr id="334" name="n_1mainValue【港湾・漁港】&#10;有形固定資産減価償却率"/>
        <xdr:cNvSpPr txBox="1"/>
      </xdr:nvSpPr>
      <xdr:spPr>
        <a:xfrm>
          <a:off x="3582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32402</xdr:rowOff>
    </xdr:from>
    <xdr:ext cx="405111" cy="259045"/>
    <xdr:sp macro="" textlink="">
      <xdr:nvSpPr>
        <xdr:cNvPr id="335" name="n_2mainValue【港湾・漁港】&#10;有形固定資産減価償却率"/>
        <xdr:cNvSpPr txBox="1"/>
      </xdr:nvSpPr>
      <xdr:spPr>
        <a:xfrm>
          <a:off x="2705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7" name="テキスト ボックス 3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49" name="テキスト ボックス 34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51" name="テキスト ボックス 35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53" name="テキスト ボックス 35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55" name="テキスト ボックス 35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7" name="テキスト ボックス 3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20059</xdr:rowOff>
    </xdr:from>
    <xdr:to>
      <xdr:col>54</xdr:col>
      <xdr:colOff>189865</xdr:colOff>
      <xdr:row>108</xdr:row>
      <xdr:rowOff>99670</xdr:rowOff>
    </xdr:to>
    <xdr:cxnSp macro="">
      <xdr:nvCxnSpPr>
        <xdr:cNvPr id="359" name="直線コネクタ 358"/>
        <xdr:cNvCxnSpPr/>
      </xdr:nvCxnSpPr>
      <xdr:spPr>
        <a:xfrm flipV="1">
          <a:off x="10476865" y="17165059"/>
          <a:ext cx="0" cy="145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103497</xdr:rowOff>
    </xdr:from>
    <xdr:ext cx="469744" cy="259045"/>
    <xdr:sp macro="" textlink="">
      <xdr:nvSpPr>
        <xdr:cNvPr id="360" name="【港湾・漁港】&#10;一人当たり有形固定資産（償却資産）額最小値テキスト"/>
        <xdr:cNvSpPr txBox="1"/>
      </xdr:nvSpPr>
      <xdr:spPr>
        <a:xfrm>
          <a:off x="10515600" y="186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99670</xdr:rowOff>
    </xdr:from>
    <xdr:to>
      <xdr:col>55</xdr:col>
      <xdr:colOff>88900</xdr:colOff>
      <xdr:row>108</xdr:row>
      <xdr:rowOff>99670</xdr:rowOff>
    </xdr:to>
    <xdr:cxnSp macro="">
      <xdr:nvCxnSpPr>
        <xdr:cNvPr id="361" name="直線コネクタ 360"/>
        <xdr:cNvCxnSpPr/>
      </xdr:nvCxnSpPr>
      <xdr:spPr>
        <a:xfrm>
          <a:off x="10388600" y="1861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138186</xdr:rowOff>
    </xdr:from>
    <xdr:ext cx="534377" cy="259045"/>
    <xdr:sp macro="" textlink="">
      <xdr:nvSpPr>
        <xdr:cNvPr id="362" name="【港湾・漁港】&#10;一人当たり有形固定資産（償却資産）額最大値テキスト"/>
        <xdr:cNvSpPr txBox="1"/>
      </xdr:nvSpPr>
      <xdr:spPr>
        <a:xfrm>
          <a:off x="10515600"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20059</xdr:rowOff>
    </xdr:from>
    <xdr:to>
      <xdr:col>55</xdr:col>
      <xdr:colOff>88900</xdr:colOff>
      <xdr:row>100</xdr:row>
      <xdr:rowOff>20059</xdr:rowOff>
    </xdr:to>
    <xdr:cxnSp macro="">
      <xdr:nvCxnSpPr>
        <xdr:cNvPr id="363" name="直線コネクタ 362"/>
        <xdr:cNvCxnSpPr/>
      </xdr:nvCxnSpPr>
      <xdr:spPr>
        <a:xfrm>
          <a:off x="10388600" y="171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141082</xdr:rowOff>
    </xdr:from>
    <xdr:ext cx="534377" cy="259045"/>
    <xdr:sp macro="" textlink="">
      <xdr:nvSpPr>
        <xdr:cNvPr id="364" name="【港湾・漁港】&#10;一人当たり有形固定資産（償却資産）額平均値テキスト"/>
        <xdr:cNvSpPr txBox="1"/>
      </xdr:nvSpPr>
      <xdr:spPr>
        <a:xfrm>
          <a:off x="10515600" y="1780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162655</xdr:rowOff>
    </xdr:from>
    <xdr:to>
      <xdr:col>55</xdr:col>
      <xdr:colOff>50800</xdr:colOff>
      <xdr:row>104</xdr:row>
      <xdr:rowOff>92805</xdr:rowOff>
    </xdr:to>
    <xdr:sp macro="" textlink="">
      <xdr:nvSpPr>
        <xdr:cNvPr id="365" name="フローチャート: 判断 364"/>
        <xdr:cNvSpPr/>
      </xdr:nvSpPr>
      <xdr:spPr>
        <a:xfrm>
          <a:off x="10426700" y="1782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149320</xdr:rowOff>
    </xdr:from>
    <xdr:to>
      <xdr:col>50</xdr:col>
      <xdr:colOff>165100</xdr:colOff>
      <xdr:row>103</xdr:row>
      <xdr:rowOff>79470</xdr:rowOff>
    </xdr:to>
    <xdr:sp macro="" textlink="">
      <xdr:nvSpPr>
        <xdr:cNvPr id="366" name="フローチャート: 判断 365"/>
        <xdr:cNvSpPr/>
      </xdr:nvSpPr>
      <xdr:spPr>
        <a:xfrm>
          <a:off x="9588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50888</xdr:rowOff>
    </xdr:from>
    <xdr:to>
      <xdr:col>46</xdr:col>
      <xdr:colOff>38100</xdr:colOff>
      <xdr:row>106</xdr:row>
      <xdr:rowOff>152488</xdr:rowOff>
    </xdr:to>
    <xdr:sp macro="" textlink="">
      <xdr:nvSpPr>
        <xdr:cNvPr id="367" name="フローチャート: 判断 366"/>
        <xdr:cNvSpPr/>
      </xdr:nvSpPr>
      <xdr:spPr>
        <a:xfrm>
          <a:off x="8699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142424</xdr:rowOff>
    </xdr:from>
    <xdr:to>
      <xdr:col>50</xdr:col>
      <xdr:colOff>165100</xdr:colOff>
      <xdr:row>107</xdr:row>
      <xdr:rowOff>72574</xdr:rowOff>
    </xdr:to>
    <xdr:sp macro="" textlink="">
      <xdr:nvSpPr>
        <xdr:cNvPr id="373" name="楕円 372"/>
        <xdr:cNvSpPr/>
      </xdr:nvSpPr>
      <xdr:spPr>
        <a:xfrm>
          <a:off x="9588500" y="183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143072</xdr:rowOff>
    </xdr:from>
    <xdr:to>
      <xdr:col>46</xdr:col>
      <xdr:colOff>38100</xdr:colOff>
      <xdr:row>107</xdr:row>
      <xdr:rowOff>73222</xdr:rowOff>
    </xdr:to>
    <xdr:sp macro="" textlink="">
      <xdr:nvSpPr>
        <xdr:cNvPr id="374" name="楕円 373"/>
        <xdr:cNvSpPr/>
      </xdr:nvSpPr>
      <xdr:spPr>
        <a:xfrm>
          <a:off x="8699500" y="183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21774</xdr:rowOff>
    </xdr:from>
    <xdr:to>
      <xdr:col>50</xdr:col>
      <xdr:colOff>114300</xdr:colOff>
      <xdr:row>107</xdr:row>
      <xdr:rowOff>22422</xdr:rowOff>
    </xdr:to>
    <xdr:cxnSp macro="">
      <xdr:nvCxnSpPr>
        <xdr:cNvPr id="375" name="直線コネクタ 374"/>
        <xdr:cNvCxnSpPr/>
      </xdr:nvCxnSpPr>
      <xdr:spPr>
        <a:xfrm flipV="1">
          <a:off x="8750300" y="1836692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95997</xdr:rowOff>
    </xdr:from>
    <xdr:ext cx="534377" cy="259045"/>
    <xdr:sp macro="" textlink="">
      <xdr:nvSpPr>
        <xdr:cNvPr id="376" name="n_1aveValue【港湾・漁港】&#10;一人当たり有形固定資産（償却資産）額"/>
        <xdr:cNvSpPr txBox="1"/>
      </xdr:nvSpPr>
      <xdr:spPr>
        <a:xfrm>
          <a:off x="93594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169015</xdr:rowOff>
    </xdr:from>
    <xdr:ext cx="534377" cy="259045"/>
    <xdr:sp macro="" textlink="">
      <xdr:nvSpPr>
        <xdr:cNvPr id="377" name="n_2aveValue【港湾・漁港】&#10;一人当たり有形固定資産（償却資産）額"/>
        <xdr:cNvSpPr txBox="1"/>
      </xdr:nvSpPr>
      <xdr:spPr>
        <a:xfrm>
          <a:off x="8483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63701</xdr:rowOff>
    </xdr:from>
    <xdr:ext cx="534377" cy="259045"/>
    <xdr:sp macro="" textlink="">
      <xdr:nvSpPr>
        <xdr:cNvPr id="378" name="n_1mainValue【港湾・漁港】&#10;一人当たり有形固定資産（償却資産）額"/>
        <xdr:cNvSpPr txBox="1"/>
      </xdr:nvSpPr>
      <xdr:spPr>
        <a:xfrm>
          <a:off x="9359411" y="184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64349</xdr:rowOff>
    </xdr:from>
    <xdr:ext cx="534377" cy="259045"/>
    <xdr:sp macro="" textlink="">
      <xdr:nvSpPr>
        <xdr:cNvPr id="379" name="n_2mainValue【港湾・漁港】&#10;一人当たり有形固定資産（償却資産）額"/>
        <xdr:cNvSpPr txBox="1"/>
      </xdr:nvSpPr>
      <xdr:spPr>
        <a:xfrm>
          <a:off x="8483111" y="184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404" name="直線コネクタ 40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40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406" name="直線コネクタ 40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40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408" name="直線コネクタ 40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0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10" name="フローチャート: 判断 40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411" name="フローチャート: 判断 41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12" name="フローチャート: 判断 411"/>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418" name="楕円 417"/>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120650</xdr:rowOff>
    </xdr:from>
    <xdr:to>
      <xdr:col>76</xdr:col>
      <xdr:colOff>165100</xdr:colOff>
      <xdr:row>35</xdr:row>
      <xdr:rowOff>50800</xdr:rowOff>
    </xdr:to>
    <xdr:sp macro="" textlink="">
      <xdr:nvSpPr>
        <xdr:cNvPr id="419" name="楕円 418"/>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35</xdr:row>
      <xdr:rowOff>0</xdr:rowOff>
    </xdr:to>
    <xdr:cxnSp macro="">
      <xdr:nvCxnSpPr>
        <xdr:cNvPr id="420" name="直線コネクタ 419"/>
        <xdr:cNvCxnSpPr/>
      </xdr:nvCxnSpPr>
      <xdr:spPr>
        <a:xfrm flipV="1">
          <a:off x="14592300" y="5924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421"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422"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423" name="n_1mainValue【認定こども園・幼稚園・保育所】&#10;有形固定資産減価償却率"/>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424" name="n_2mainValue【認定こども園・幼稚園・保育所】&#10;有形固定資産減価償却率"/>
        <xdr:cNvSpPr txBox="1"/>
      </xdr:nvSpPr>
      <xdr:spPr>
        <a:xfrm>
          <a:off x="14389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446" name="直線コネクタ 445"/>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8" name="直線コネクタ 44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449"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450" name="直線コネクタ 449"/>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51"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52" name="フローチャート: 判断 451"/>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53" name="フローチャート: 判断 452"/>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54" name="フローチャート: 判断 453"/>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60" name="楕円 459"/>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29972</xdr:rowOff>
    </xdr:from>
    <xdr:to>
      <xdr:col>107</xdr:col>
      <xdr:colOff>101600</xdr:colOff>
      <xdr:row>40</xdr:row>
      <xdr:rowOff>131572</xdr:rowOff>
    </xdr:to>
    <xdr:sp macro="" textlink="">
      <xdr:nvSpPr>
        <xdr:cNvPr id="461" name="楕円 460"/>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462" name="直線コネクタ 461"/>
        <xdr:cNvCxnSpPr/>
      </xdr:nvCxnSpPr>
      <xdr:spPr>
        <a:xfrm>
          <a:off x="20434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63"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64"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65"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66"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7" name="テキスト ボックス 4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91" name="直線コネクタ 490"/>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92"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93" name="直線コネクタ 492"/>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94"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95" name="直線コネクタ 494"/>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96"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97" name="フローチャート: 判断 496"/>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98" name="フローチャート: 判断 497"/>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166370</xdr:rowOff>
    </xdr:from>
    <xdr:to>
      <xdr:col>76</xdr:col>
      <xdr:colOff>165100</xdr:colOff>
      <xdr:row>62</xdr:row>
      <xdr:rowOff>96520</xdr:rowOff>
    </xdr:to>
    <xdr:sp macro="" textlink="">
      <xdr:nvSpPr>
        <xdr:cNvPr id="499" name="フローチャート: 判断 498"/>
        <xdr:cNvSpPr/>
      </xdr:nvSpPr>
      <xdr:spPr>
        <a:xfrm>
          <a:off x="1454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05" name="楕円 504"/>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10160</xdr:rowOff>
    </xdr:from>
    <xdr:to>
      <xdr:col>76</xdr:col>
      <xdr:colOff>165100</xdr:colOff>
      <xdr:row>63</xdr:row>
      <xdr:rowOff>111760</xdr:rowOff>
    </xdr:to>
    <xdr:sp macro="" textlink="">
      <xdr:nvSpPr>
        <xdr:cNvPr id="506" name="楕円 505"/>
        <xdr:cNvSpPr/>
      </xdr:nvSpPr>
      <xdr:spPr>
        <a:xfrm>
          <a:off x="1454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60960</xdr:rowOff>
    </xdr:to>
    <xdr:cxnSp macro="">
      <xdr:nvCxnSpPr>
        <xdr:cNvPr id="507" name="直線コネクタ 506"/>
        <xdr:cNvCxnSpPr/>
      </xdr:nvCxnSpPr>
      <xdr:spPr>
        <a:xfrm flipV="1">
          <a:off x="14592300" y="107823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508"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113047</xdr:rowOff>
    </xdr:from>
    <xdr:ext cx="405111" cy="259045"/>
    <xdr:sp macro="" textlink="">
      <xdr:nvSpPr>
        <xdr:cNvPr id="509" name="n_2aveValue【学校施設】&#10;有形固定資産減価償却率"/>
        <xdr:cNvSpPr txBox="1"/>
      </xdr:nvSpPr>
      <xdr:spPr>
        <a:xfrm>
          <a:off x="14389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10" name="n_1mainValue【学校施設】&#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102887</xdr:rowOff>
    </xdr:from>
    <xdr:ext cx="405111" cy="259045"/>
    <xdr:sp macro="" textlink="">
      <xdr:nvSpPr>
        <xdr:cNvPr id="511" name="n_2mainValue【学校施設】&#10;有形固定資産減価償却率"/>
        <xdr:cNvSpPr txBox="1"/>
      </xdr:nvSpPr>
      <xdr:spPr>
        <a:xfrm>
          <a:off x="14389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538" name="直線コネクタ 537"/>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539"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540" name="直線コネクタ 539"/>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41"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42" name="直線コネクタ 541"/>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543"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44" name="フローチャート: 判断 543"/>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45" name="フローチャート: 判断 54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107587</xdr:rowOff>
    </xdr:from>
    <xdr:to>
      <xdr:col>107</xdr:col>
      <xdr:colOff>101600</xdr:colOff>
      <xdr:row>60</xdr:row>
      <xdr:rowOff>37737</xdr:rowOff>
    </xdr:to>
    <xdr:sp macro="" textlink="">
      <xdr:nvSpPr>
        <xdr:cNvPr id="546" name="フローチャート: 判断 545"/>
        <xdr:cNvSpPr/>
      </xdr:nvSpPr>
      <xdr:spPr>
        <a:xfrm>
          <a:off x="2038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15059</xdr:rowOff>
    </xdr:from>
    <xdr:to>
      <xdr:col>112</xdr:col>
      <xdr:colOff>38100</xdr:colOff>
      <xdr:row>57</xdr:row>
      <xdr:rowOff>116659</xdr:rowOff>
    </xdr:to>
    <xdr:sp macro="" textlink="">
      <xdr:nvSpPr>
        <xdr:cNvPr id="552" name="楕円 551"/>
        <xdr:cNvSpPr/>
      </xdr:nvSpPr>
      <xdr:spPr>
        <a:xfrm>
          <a:off x="21272500" y="97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19413</xdr:rowOff>
    </xdr:from>
    <xdr:to>
      <xdr:col>107</xdr:col>
      <xdr:colOff>101600</xdr:colOff>
      <xdr:row>57</xdr:row>
      <xdr:rowOff>121013</xdr:rowOff>
    </xdr:to>
    <xdr:sp macro="" textlink="">
      <xdr:nvSpPr>
        <xdr:cNvPr id="553" name="楕円 552"/>
        <xdr:cNvSpPr/>
      </xdr:nvSpPr>
      <xdr:spPr>
        <a:xfrm>
          <a:off x="20383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65859</xdr:rowOff>
    </xdr:from>
    <xdr:to>
      <xdr:col>111</xdr:col>
      <xdr:colOff>177800</xdr:colOff>
      <xdr:row>57</xdr:row>
      <xdr:rowOff>70213</xdr:rowOff>
    </xdr:to>
    <xdr:cxnSp macro="">
      <xdr:nvCxnSpPr>
        <xdr:cNvPr id="554" name="直線コネクタ 553"/>
        <xdr:cNvCxnSpPr/>
      </xdr:nvCxnSpPr>
      <xdr:spPr>
        <a:xfrm flipV="1">
          <a:off x="20434300" y="98385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55"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28864</xdr:rowOff>
    </xdr:from>
    <xdr:ext cx="469744" cy="259045"/>
    <xdr:sp macro="" textlink="">
      <xdr:nvSpPr>
        <xdr:cNvPr id="556" name="n_2aveValue【学校施設】&#10;一人当たり面積"/>
        <xdr:cNvSpPr txBox="1"/>
      </xdr:nvSpPr>
      <xdr:spPr>
        <a:xfrm>
          <a:off x="20199427" y="103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133186</xdr:rowOff>
    </xdr:from>
    <xdr:ext cx="469744" cy="259045"/>
    <xdr:sp macro="" textlink="">
      <xdr:nvSpPr>
        <xdr:cNvPr id="557" name="n_1mainValue【学校施設】&#10;一人当たり面積"/>
        <xdr:cNvSpPr txBox="1"/>
      </xdr:nvSpPr>
      <xdr:spPr>
        <a:xfrm>
          <a:off x="21075727" y="95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137540</xdr:rowOff>
    </xdr:from>
    <xdr:ext cx="469744" cy="259045"/>
    <xdr:sp macro="" textlink="">
      <xdr:nvSpPr>
        <xdr:cNvPr id="558" name="n_2mainValue【学校施設】&#10;一人当たり面積"/>
        <xdr:cNvSpPr txBox="1"/>
      </xdr:nvSpPr>
      <xdr:spPr>
        <a:xfrm>
          <a:off x="20199427" y="95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83" name="直線コネクタ 582"/>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84"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85" name="直線コネクタ 584"/>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7" name="直線コネクタ 5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88"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89" name="フローチャート: 判断 588"/>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90" name="フローチャート: 判断 589"/>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91" name="フローチャート: 判断 590"/>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597" name="楕円 596"/>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98" name="楕円 597"/>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81</xdr:row>
      <xdr:rowOff>152400</xdr:rowOff>
    </xdr:to>
    <xdr:cxnSp macro="">
      <xdr:nvCxnSpPr>
        <xdr:cNvPr id="599" name="直線コネクタ 598"/>
        <xdr:cNvCxnSpPr/>
      </xdr:nvCxnSpPr>
      <xdr:spPr>
        <a:xfrm flipV="1">
          <a:off x="14592300" y="1339977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00"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601" name="n_2ave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602" name="n_1mainValue【児童館】&#10;有形固定資産減価償却率"/>
        <xdr:cNvSpPr txBox="1"/>
      </xdr:nvSpPr>
      <xdr:spPr>
        <a:xfrm>
          <a:off x="15266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03" name="n_2mainValue【児童館】&#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627" name="直線コネクタ 626"/>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2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29" name="直線コネクタ 62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3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31" name="直線コネクタ 63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32"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33" name="フローチャート: 判断 63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4" name="フローチャート: 判断 63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35" name="フローチャート: 判断 634"/>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41" name="楕円 64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139700</xdr:rowOff>
    </xdr:from>
    <xdr:to>
      <xdr:col>107</xdr:col>
      <xdr:colOff>101600</xdr:colOff>
      <xdr:row>81</xdr:row>
      <xdr:rowOff>69850</xdr:rowOff>
    </xdr:to>
    <xdr:sp macro="" textlink="">
      <xdr:nvSpPr>
        <xdr:cNvPr id="642" name="楕円 641"/>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85</xdr:row>
      <xdr:rowOff>95250</xdr:rowOff>
    </xdr:to>
    <xdr:cxnSp macro="">
      <xdr:nvCxnSpPr>
        <xdr:cNvPr id="643" name="直線コネクタ 642"/>
        <xdr:cNvCxnSpPr/>
      </xdr:nvCxnSpPr>
      <xdr:spPr>
        <a:xfrm>
          <a:off x="20434300" y="13906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45"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4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47"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59" name="直線コネクタ 65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60" name="テキスト ボックス 65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61" name="直線コネクタ 66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62" name="テキスト ボックス 66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63" name="直線コネクタ 66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64" name="テキスト ボックス 66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67" name="直線コネクタ 66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68" name="テキスト ボックス 66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69" name="直線コネクタ 66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70" name="テキスト ボックス 66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71" name="直線コネクタ 67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72" name="テキスト ボックス 671"/>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76" name="直線コネクタ 675"/>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77"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78" name="直線コネクタ 677"/>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79"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80" name="直線コネクタ 679"/>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81"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82" name="フローチャート: 判断 681"/>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83" name="フローチャート: 判断 682"/>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684" name="フローチャート: 判断 683"/>
        <xdr:cNvSpPr/>
      </xdr:nvSpPr>
      <xdr:spPr>
        <a:xfrm>
          <a:off x="1454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690" name="楕円 689"/>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91" name="楕円 690"/>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127636</xdr:rowOff>
    </xdr:from>
    <xdr:to>
      <xdr:col>81</xdr:col>
      <xdr:colOff>50800</xdr:colOff>
      <xdr:row>103</xdr:row>
      <xdr:rowOff>53339</xdr:rowOff>
    </xdr:to>
    <xdr:cxnSp macro="">
      <xdr:nvCxnSpPr>
        <xdr:cNvPr id="692" name="直線コネクタ 691"/>
        <xdr:cNvCxnSpPr/>
      </xdr:nvCxnSpPr>
      <xdr:spPr>
        <a:xfrm flipV="1">
          <a:off x="14592300" y="1761553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693"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694" name="n_2ave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695" name="n_1mainValue【公民館】&#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6" name="n_2main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720" name="直線コネクタ 719"/>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1"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2" name="直線コネクタ 72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723"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724" name="直線コネクタ 723"/>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25"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26" name="フローチャート: 判断 72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27" name="フローチャート: 判断 72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78739</xdr:rowOff>
    </xdr:from>
    <xdr:to>
      <xdr:col>107</xdr:col>
      <xdr:colOff>101600</xdr:colOff>
      <xdr:row>105</xdr:row>
      <xdr:rowOff>8889</xdr:rowOff>
    </xdr:to>
    <xdr:sp macro="" textlink="">
      <xdr:nvSpPr>
        <xdr:cNvPr id="728" name="フローチャート: 判断 727"/>
        <xdr:cNvSpPr/>
      </xdr:nvSpPr>
      <xdr:spPr>
        <a:xfrm>
          <a:off x="20383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154939</xdr:rowOff>
    </xdr:from>
    <xdr:to>
      <xdr:col>112</xdr:col>
      <xdr:colOff>38100</xdr:colOff>
      <xdr:row>103</xdr:row>
      <xdr:rowOff>85089</xdr:rowOff>
    </xdr:to>
    <xdr:sp macro="" textlink="">
      <xdr:nvSpPr>
        <xdr:cNvPr id="734" name="楕円 733"/>
        <xdr:cNvSpPr/>
      </xdr:nvSpPr>
      <xdr:spPr>
        <a:xfrm>
          <a:off x="21272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154939</xdr:rowOff>
    </xdr:from>
    <xdr:to>
      <xdr:col>107</xdr:col>
      <xdr:colOff>101600</xdr:colOff>
      <xdr:row>103</xdr:row>
      <xdr:rowOff>85089</xdr:rowOff>
    </xdr:to>
    <xdr:sp macro="" textlink="">
      <xdr:nvSpPr>
        <xdr:cNvPr id="735" name="楕円 734"/>
        <xdr:cNvSpPr/>
      </xdr:nvSpPr>
      <xdr:spPr>
        <a:xfrm>
          <a:off x="20383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34289</xdr:rowOff>
    </xdr:from>
    <xdr:to>
      <xdr:col>111</xdr:col>
      <xdr:colOff>177800</xdr:colOff>
      <xdr:row>103</xdr:row>
      <xdr:rowOff>34289</xdr:rowOff>
    </xdr:to>
    <xdr:cxnSp macro="">
      <xdr:nvCxnSpPr>
        <xdr:cNvPr id="736" name="直線コネクタ 735"/>
        <xdr:cNvCxnSpPr/>
      </xdr:nvCxnSpPr>
      <xdr:spPr>
        <a:xfrm>
          <a:off x="20434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37"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xdr:rowOff>
    </xdr:from>
    <xdr:ext cx="469744" cy="259045"/>
    <xdr:sp macro="" textlink="">
      <xdr:nvSpPr>
        <xdr:cNvPr id="738" name="n_2aveValue【公民館】&#10;一人当たり面積"/>
        <xdr:cNvSpPr txBox="1"/>
      </xdr:nvSpPr>
      <xdr:spPr>
        <a:xfrm>
          <a:off x="20199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101616</xdr:rowOff>
    </xdr:from>
    <xdr:ext cx="469744" cy="259045"/>
    <xdr:sp macro="" textlink="">
      <xdr:nvSpPr>
        <xdr:cNvPr id="739" name="n_1mainValue【公民館】&#10;一人当たり面積"/>
        <xdr:cNvSpPr txBox="1"/>
      </xdr:nvSpPr>
      <xdr:spPr>
        <a:xfrm>
          <a:off x="21075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101616</xdr:rowOff>
    </xdr:from>
    <xdr:ext cx="469744" cy="259045"/>
    <xdr:sp macro="" textlink="">
      <xdr:nvSpPr>
        <xdr:cNvPr id="740" name="n_2mainValue【公民館】&#10;一人当たり面積"/>
        <xdr:cNvSpPr txBox="1"/>
      </xdr:nvSpPr>
      <xdr:spPr>
        <a:xfrm>
          <a:off x="20199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ポイント高くなっており、施設の老朽化が進んできている。個別に見ると、保育所が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％と特に高くなっている。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今後，米子市公共施設等総合管理計画等に基づき，これらの施設の老朽化対策に取り組むこととしている。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110870</xdr:rowOff>
    </xdr:from>
    <xdr:ext cx="405111" cy="259045"/>
    <xdr:sp macro="" textlink="">
      <xdr:nvSpPr>
        <xdr:cNvPr id="65"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99440</xdr:rowOff>
    </xdr:from>
    <xdr:ext cx="405111" cy="259045"/>
    <xdr:sp macro="" textlink="">
      <xdr:nvSpPr>
        <xdr:cNvPr id="67" name="n_2aveValue【図書館】&#10;有形固定資産減価償却率"/>
        <xdr:cNvSpPr txBox="1"/>
      </xdr:nvSpPr>
      <xdr:spPr>
        <a:xfrm>
          <a:off x="2705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46627</xdr:rowOff>
    </xdr:from>
    <xdr:to>
      <xdr:col>20</xdr:col>
      <xdr:colOff>38100</xdr:colOff>
      <xdr:row>39</xdr:row>
      <xdr:rowOff>148227</xdr:rowOff>
    </xdr:to>
    <xdr:sp macro="" textlink="">
      <xdr:nvSpPr>
        <xdr:cNvPr id="73" name="楕円 72"/>
        <xdr:cNvSpPr/>
      </xdr:nvSpPr>
      <xdr:spPr>
        <a:xfrm>
          <a:off x="3746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113574</xdr:rowOff>
    </xdr:from>
    <xdr:to>
      <xdr:col>15</xdr:col>
      <xdr:colOff>101600</xdr:colOff>
      <xdr:row>40</xdr:row>
      <xdr:rowOff>43724</xdr:rowOff>
    </xdr:to>
    <xdr:sp macro="" textlink="">
      <xdr:nvSpPr>
        <xdr:cNvPr id="74" name="楕円 73"/>
        <xdr:cNvSpPr/>
      </xdr:nvSpPr>
      <xdr:spPr>
        <a:xfrm>
          <a:off x="2857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97427</xdr:rowOff>
    </xdr:from>
    <xdr:to>
      <xdr:col>19</xdr:col>
      <xdr:colOff>177800</xdr:colOff>
      <xdr:row>39</xdr:row>
      <xdr:rowOff>164374</xdr:rowOff>
    </xdr:to>
    <xdr:cxnSp macro="">
      <xdr:nvCxnSpPr>
        <xdr:cNvPr id="75" name="直線コネクタ 74"/>
        <xdr:cNvCxnSpPr/>
      </xdr:nvCxnSpPr>
      <xdr:spPr>
        <a:xfrm flipV="1">
          <a:off x="2908300" y="67839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139354</xdr:rowOff>
    </xdr:from>
    <xdr:ext cx="405111" cy="259045"/>
    <xdr:sp macro="" textlink="">
      <xdr:nvSpPr>
        <xdr:cNvPr id="76" name="n_1mainValue【図書館】&#10;有形固定資産減価償却率"/>
        <xdr:cNvSpPr txBox="1"/>
      </xdr:nvSpPr>
      <xdr:spPr>
        <a:xfrm>
          <a:off x="3582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77" name="n_2mainValue【図書館】&#10;有形固定資産減価償却率"/>
        <xdr:cNvSpPr txBox="1"/>
      </xdr:nvSpPr>
      <xdr:spPr>
        <a:xfrm>
          <a:off x="2705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1"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55335</xdr:rowOff>
    </xdr:from>
    <xdr:to>
      <xdr:col>46</xdr:col>
      <xdr:colOff>38100</xdr:colOff>
      <xdr:row>39</xdr:row>
      <xdr:rowOff>156935</xdr:rowOff>
    </xdr:to>
    <xdr:sp macro="" textlink="">
      <xdr:nvSpPr>
        <xdr:cNvPr id="112" name="フローチャート: 判断 111"/>
        <xdr:cNvSpPr/>
      </xdr:nvSpPr>
      <xdr:spPr>
        <a:xfrm>
          <a:off x="8699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2012</xdr:rowOff>
    </xdr:from>
    <xdr:ext cx="469744" cy="259045"/>
    <xdr:sp macro="" textlink="">
      <xdr:nvSpPr>
        <xdr:cNvPr id="113" name="n_2aveValue【図書館】&#10;一人当たり面積"/>
        <xdr:cNvSpPr txBox="1"/>
      </xdr:nvSpPr>
      <xdr:spPr>
        <a:xfrm>
          <a:off x="8515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19" name="楕円 118"/>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20" name="楕円 119"/>
        <xdr:cNvSpPr/>
      </xdr:nvSpPr>
      <xdr:spPr>
        <a:xfrm>
          <a:off x="869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35378</xdr:rowOff>
    </xdr:to>
    <xdr:cxnSp macro="">
      <xdr:nvCxnSpPr>
        <xdr:cNvPr id="121" name="直線コネクタ 120"/>
        <xdr:cNvCxnSpPr/>
      </xdr:nvCxnSpPr>
      <xdr:spPr>
        <a:xfrm>
          <a:off x="8750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77305</xdr:rowOff>
    </xdr:from>
    <xdr:ext cx="469744" cy="259045"/>
    <xdr:sp macro="" textlink="">
      <xdr:nvSpPr>
        <xdr:cNvPr id="122"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23" name="n_2mainValue【図書館】&#10;一人当たり面積"/>
        <xdr:cNvSpPr txBox="1"/>
      </xdr:nvSpPr>
      <xdr:spPr>
        <a:xfrm>
          <a:off x="8515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4"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95811</xdr:rowOff>
    </xdr:from>
    <xdr:ext cx="405111" cy="259045"/>
    <xdr:sp macro="" textlink="">
      <xdr:nvSpPr>
        <xdr:cNvPr id="157"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58" name="フローチャート: 判断 157"/>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159"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65" name="楕円 164"/>
        <xdr:cNvSpPr/>
      </xdr:nvSpPr>
      <xdr:spPr>
        <a:xfrm>
          <a:off x="3746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66766</xdr:rowOff>
    </xdr:from>
    <xdr:to>
      <xdr:col>15</xdr:col>
      <xdr:colOff>101600</xdr:colOff>
      <xdr:row>57</xdr:row>
      <xdr:rowOff>168366</xdr:rowOff>
    </xdr:to>
    <xdr:sp macro="" textlink="">
      <xdr:nvSpPr>
        <xdr:cNvPr id="166" name="楕円 165"/>
        <xdr:cNvSpPr/>
      </xdr:nvSpPr>
      <xdr:spPr>
        <a:xfrm>
          <a:off x="2857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86541</xdr:rowOff>
    </xdr:from>
    <xdr:to>
      <xdr:col>19</xdr:col>
      <xdr:colOff>177800</xdr:colOff>
      <xdr:row>57</xdr:row>
      <xdr:rowOff>117566</xdr:rowOff>
    </xdr:to>
    <xdr:cxnSp macro="">
      <xdr:nvCxnSpPr>
        <xdr:cNvPr id="167" name="直線コネクタ 166"/>
        <xdr:cNvCxnSpPr/>
      </xdr:nvCxnSpPr>
      <xdr:spPr>
        <a:xfrm flipV="1">
          <a:off x="2908300" y="98591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153868</xdr:rowOff>
    </xdr:from>
    <xdr:ext cx="405111" cy="259045"/>
    <xdr:sp macro="" textlink="">
      <xdr:nvSpPr>
        <xdr:cNvPr id="168" name="n_1mainValue【体育館・プール】&#10;有形固定資産減価償却率"/>
        <xdr:cNvSpPr txBox="1"/>
      </xdr:nvSpPr>
      <xdr:spPr>
        <a:xfrm>
          <a:off x="3582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13443</xdr:rowOff>
    </xdr:from>
    <xdr:ext cx="405111" cy="259045"/>
    <xdr:sp macro="" textlink="">
      <xdr:nvSpPr>
        <xdr:cNvPr id="169" name="n_2mainValue【体育館・プール】&#10;有形固定資産減価償却率"/>
        <xdr:cNvSpPr txBox="1"/>
      </xdr:nvSpPr>
      <xdr:spPr>
        <a:xfrm>
          <a:off x="2705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99"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148082</xdr:rowOff>
    </xdr:from>
    <xdr:to>
      <xdr:col>46</xdr:col>
      <xdr:colOff>38100</xdr:colOff>
      <xdr:row>60</xdr:row>
      <xdr:rowOff>78232</xdr:rowOff>
    </xdr:to>
    <xdr:sp macro="" textlink="">
      <xdr:nvSpPr>
        <xdr:cNvPr id="200" name="フローチャート: 判断 199"/>
        <xdr:cNvSpPr/>
      </xdr:nvSpPr>
      <xdr:spPr>
        <a:xfrm>
          <a:off x="8699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69359</xdr:rowOff>
    </xdr:from>
    <xdr:ext cx="469744" cy="259045"/>
    <xdr:sp macro="" textlink="">
      <xdr:nvSpPr>
        <xdr:cNvPr id="201" name="n_2aveValue【体育館・プール】&#10;一人当たり面積"/>
        <xdr:cNvSpPr txBox="1"/>
      </xdr:nvSpPr>
      <xdr:spPr>
        <a:xfrm>
          <a:off x="85154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118364</xdr:rowOff>
    </xdr:from>
    <xdr:to>
      <xdr:col>50</xdr:col>
      <xdr:colOff>165100</xdr:colOff>
      <xdr:row>59</xdr:row>
      <xdr:rowOff>48514</xdr:rowOff>
    </xdr:to>
    <xdr:sp macro="" textlink="">
      <xdr:nvSpPr>
        <xdr:cNvPr id="207" name="楕円 206"/>
        <xdr:cNvSpPr/>
      </xdr:nvSpPr>
      <xdr:spPr>
        <a:xfrm>
          <a:off x="9588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118364</xdr:rowOff>
    </xdr:from>
    <xdr:to>
      <xdr:col>46</xdr:col>
      <xdr:colOff>38100</xdr:colOff>
      <xdr:row>59</xdr:row>
      <xdr:rowOff>48514</xdr:rowOff>
    </xdr:to>
    <xdr:sp macro="" textlink="">
      <xdr:nvSpPr>
        <xdr:cNvPr id="208" name="楕円 207"/>
        <xdr:cNvSpPr/>
      </xdr:nvSpPr>
      <xdr:spPr>
        <a:xfrm>
          <a:off x="8699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169164</xdr:rowOff>
    </xdr:from>
    <xdr:to>
      <xdr:col>50</xdr:col>
      <xdr:colOff>114300</xdr:colOff>
      <xdr:row>58</xdr:row>
      <xdr:rowOff>169164</xdr:rowOff>
    </xdr:to>
    <xdr:cxnSp macro="">
      <xdr:nvCxnSpPr>
        <xdr:cNvPr id="209" name="直線コネクタ 208"/>
        <xdr:cNvCxnSpPr/>
      </xdr:nvCxnSpPr>
      <xdr:spPr>
        <a:xfrm>
          <a:off x="8750300" y="10113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65041</xdr:rowOff>
    </xdr:from>
    <xdr:ext cx="469744" cy="259045"/>
    <xdr:sp macro="" textlink="">
      <xdr:nvSpPr>
        <xdr:cNvPr id="210" name="n_1mainValue【体育館・プール】&#10;一人当たり面積"/>
        <xdr:cNvSpPr txBox="1"/>
      </xdr:nvSpPr>
      <xdr:spPr>
        <a:xfrm>
          <a:off x="9391727"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65041</xdr:rowOff>
    </xdr:from>
    <xdr:ext cx="469744" cy="259045"/>
    <xdr:sp macro="" textlink="">
      <xdr:nvSpPr>
        <xdr:cNvPr id="211" name="n_2mainValue【体育館・プール】&#10;一人当たり面積"/>
        <xdr:cNvSpPr txBox="1"/>
      </xdr:nvSpPr>
      <xdr:spPr>
        <a:xfrm>
          <a:off x="8515427"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38" name="直線コネクタ 237"/>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41"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42" name="直線コネクタ 241"/>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43"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44" name="フローチャート: 判断 24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46"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57513</xdr:rowOff>
    </xdr:from>
    <xdr:to>
      <xdr:col>15</xdr:col>
      <xdr:colOff>101600</xdr:colOff>
      <xdr:row>83</xdr:row>
      <xdr:rowOff>159113</xdr:rowOff>
    </xdr:to>
    <xdr:sp macro="" textlink="">
      <xdr:nvSpPr>
        <xdr:cNvPr id="247" name="フローチャート: 判断 246"/>
        <xdr:cNvSpPr/>
      </xdr:nvSpPr>
      <xdr:spPr>
        <a:xfrm>
          <a:off x="2857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4190</xdr:rowOff>
    </xdr:from>
    <xdr:ext cx="405111" cy="259045"/>
    <xdr:sp macro="" textlink="">
      <xdr:nvSpPr>
        <xdr:cNvPr id="248" name="n_2aveValue【福祉施設】&#10;有形固定資産減価償却率"/>
        <xdr:cNvSpPr txBox="1"/>
      </xdr:nvSpPr>
      <xdr:spPr>
        <a:xfrm>
          <a:off x="2705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254" name="楕円 253"/>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72208</xdr:rowOff>
    </xdr:from>
    <xdr:to>
      <xdr:col>15</xdr:col>
      <xdr:colOff>101600</xdr:colOff>
      <xdr:row>85</xdr:row>
      <xdr:rowOff>2358</xdr:rowOff>
    </xdr:to>
    <xdr:sp macro="" textlink="">
      <xdr:nvSpPr>
        <xdr:cNvPr id="255" name="楕円 254"/>
        <xdr:cNvSpPr/>
      </xdr:nvSpPr>
      <xdr:spPr>
        <a:xfrm>
          <a:off x="2857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84</xdr:row>
      <xdr:rowOff>123008</xdr:rowOff>
    </xdr:to>
    <xdr:cxnSp macro="">
      <xdr:nvCxnSpPr>
        <xdr:cNvPr id="256" name="直線コネクタ 255"/>
        <xdr:cNvCxnSpPr/>
      </xdr:nvCxnSpPr>
      <xdr:spPr>
        <a:xfrm flipV="1">
          <a:off x="2908300" y="1406760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57" name="n_1main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258" name="n_2mainValue【福祉施設】&#10;有形固定資産減価償却率"/>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84" name="直線コネクタ 283"/>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85"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86" name="直線コネクタ 285"/>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87"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88" name="直線コネクタ 287"/>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89"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90" name="フローチャート: 判断 289"/>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91" name="フローチャート: 判断 290"/>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292"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101600</xdr:rowOff>
    </xdr:from>
    <xdr:to>
      <xdr:col>46</xdr:col>
      <xdr:colOff>38100</xdr:colOff>
      <xdr:row>81</xdr:row>
      <xdr:rowOff>31750</xdr:rowOff>
    </xdr:to>
    <xdr:sp macro="" textlink="">
      <xdr:nvSpPr>
        <xdr:cNvPr id="293" name="フローチャート: 判断 292"/>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48277</xdr:rowOff>
    </xdr:from>
    <xdr:ext cx="469744" cy="259045"/>
    <xdr:sp macro="" textlink="">
      <xdr:nvSpPr>
        <xdr:cNvPr id="294" name="n_2ave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00" name="楕円 299"/>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01" name="楕円 300"/>
        <xdr:cNvSpPr/>
      </xdr:nvSpPr>
      <xdr:spPr>
        <a:xfrm>
          <a:off x="8699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136071</xdr:rowOff>
    </xdr:to>
    <xdr:cxnSp macro="">
      <xdr:nvCxnSpPr>
        <xdr:cNvPr id="302" name="直線コネクタ 301"/>
        <xdr:cNvCxnSpPr/>
      </xdr:nvCxnSpPr>
      <xdr:spPr>
        <a:xfrm flipV="1">
          <a:off x="8750300" y="140970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03" name="n_1main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04" name="n_2mainValue【福祉施設】&#10;一人当たり面積"/>
        <xdr:cNvSpPr txBox="1"/>
      </xdr:nvSpPr>
      <xdr:spPr>
        <a:xfrm>
          <a:off x="8515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27" name="直線コネクタ 326"/>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28"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29" name="直線コネクタ 328"/>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30"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31" name="直線コネクタ 330"/>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32"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4" name="フローチャート: 判断 33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3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121413</xdr:rowOff>
    </xdr:from>
    <xdr:to>
      <xdr:col>15</xdr:col>
      <xdr:colOff>101600</xdr:colOff>
      <xdr:row>104</xdr:row>
      <xdr:rowOff>51563</xdr:rowOff>
    </xdr:to>
    <xdr:sp macro="" textlink="">
      <xdr:nvSpPr>
        <xdr:cNvPr id="336" name="フローチャート: 判断 335"/>
        <xdr:cNvSpPr/>
      </xdr:nvSpPr>
      <xdr:spPr>
        <a:xfrm>
          <a:off x="2857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68090</xdr:rowOff>
    </xdr:from>
    <xdr:ext cx="405111" cy="259045"/>
    <xdr:sp macro="" textlink="">
      <xdr:nvSpPr>
        <xdr:cNvPr id="337" name="n_2aveValue【市民会館】&#10;有形固定資産減価償却率"/>
        <xdr:cNvSpPr txBox="1"/>
      </xdr:nvSpPr>
      <xdr:spPr>
        <a:xfrm>
          <a:off x="2705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109982</xdr:rowOff>
    </xdr:from>
    <xdr:to>
      <xdr:col>20</xdr:col>
      <xdr:colOff>38100</xdr:colOff>
      <xdr:row>105</xdr:row>
      <xdr:rowOff>40132</xdr:rowOff>
    </xdr:to>
    <xdr:sp macro="" textlink="">
      <xdr:nvSpPr>
        <xdr:cNvPr id="343" name="楕円 342"/>
        <xdr:cNvSpPr/>
      </xdr:nvSpPr>
      <xdr:spPr>
        <a:xfrm>
          <a:off x="3746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xdr:rowOff>
    </xdr:from>
    <xdr:to>
      <xdr:col>15</xdr:col>
      <xdr:colOff>101600</xdr:colOff>
      <xdr:row>105</xdr:row>
      <xdr:rowOff>117856</xdr:rowOff>
    </xdr:to>
    <xdr:sp macro="" textlink="">
      <xdr:nvSpPr>
        <xdr:cNvPr id="344" name="楕円 343"/>
        <xdr:cNvSpPr/>
      </xdr:nvSpPr>
      <xdr:spPr>
        <a:xfrm>
          <a:off x="2857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160782</xdr:rowOff>
    </xdr:from>
    <xdr:to>
      <xdr:col>19</xdr:col>
      <xdr:colOff>177800</xdr:colOff>
      <xdr:row>105</xdr:row>
      <xdr:rowOff>67056</xdr:rowOff>
    </xdr:to>
    <xdr:cxnSp macro="">
      <xdr:nvCxnSpPr>
        <xdr:cNvPr id="345" name="直線コネクタ 344"/>
        <xdr:cNvCxnSpPr/>
      </xdr:nvCxnSpPr>
      <xdr:spPr>
        <a:xfrm flipV="1">
          <a:off x="2908300" y="1799158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31259</xdr:rowOff>
    </xdr:from>
    <xdr:ext cx="405111" cy="259045"/>
    <xdr:sp macro="" textlink="">
      <xdr:nvSpPr>
        <xdr:cNvPr id="346" name="n_1mainValue【市民会館】&#10;有形固定資産減価償却率"/>
        <xdr:cNvSpPr txBox="1"/>
      </xdr:nvSpPr>
      <xdr:spPr>
        <a:xfrm>
          <a:off x="3582044"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108983</xdr:rowOff>
    </xdr:from>
    <xdr:ext cx="405111" cy="259045"/>
    <xdr:sp macro="" textlink="">
      <xdr:nvSpPr>
        <xdr:cNvPr id="347" name="n_2mainValue【市民会館】&#10;有形固定資産減価償却率"/>
        <xdr:cNvSpPr txBox="1"/>
      </xdr:nvSpPr>
      <xdr:spPr>
        <a:xfrm>
          <a:off x="2705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72" name="直線コネクタ 371"/>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73"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74" name="直線コネクタ 37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75"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76" name="直線コネクタ 375"/>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77"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8" name="フローチャート: 判断 377"/>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79" name="フローチャート: 判断 378"/>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80027</xdr:rowOff>
    </xdr:from>
    <xdr:ext cx="469744" cy="259045"/>
    <xdr:sp macro="" textlink="">
      <xdr:nvSpPr>
        <xdr:cNvPr id="380"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81" name="フローチャート: 判断 38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144797</xdr:rowOff>
    </xdr:from>
    <xdr:ext cx="469744" cy="259045"/>
    <xdr:sp macro="" textlink="">
      <xdr:nvSpPr>
        <xdr:cNvPr id="382"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101600</xdr:rowOff>
    </xdr:from>
    <xdr:to>
      <xdr:col>50</xdr:col>
      <xdr:colOff>165100</xdr:colOff>
      <xdr:row>105</xdr:row>
      <xdr:rowOff>31750</xdr:rowOff>
    </xdr:to>
    <xdr:sp macro="" textlink="">
      <xdr:nvSpPr>
        <xdr:cNvPr id="388" name="楕円 387"/>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89" name="楕円 388"/>
        <xdr:cNvSpPr/>
      </xdr:nvSpPr>
      <xdr:spPr>
        <a:xfrm>
          <a:off x="8699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152400</xdr:rowOff>
    </xdr:from>
    <xdr:to>
      <xdr:col>50</xdr:col>
      <xdr:colOff>114300</xdr:colOff>
      <xdr:row>104</xdr:row>
      <xdr:rowOff>160020</xdr:rowOff>
    </xdr:to>
    <xdr:cxnSp macro="">
      <xdr:nvCxnSpPr>
        <xdr:cNvPr id="390" name="直線コネクタ 389"/>
        <xdr:cNvCxnSpPr/>
      </xdr:nvCxnSpPr>
      <xdr:spPr>
        <a:xfrm flipV="1">
          <a:off x="8750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48277</xdr:rowOff>
    </xdr:from>
    <xdr:ext cx="469744" cy="259045"/>
    <xdr:sp macro="" textlink="">
      <xdr:nvSpPr>
        <xdr:cNvPr id="391"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392" name="n_2main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17" name="直線コネクタ 416"/>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9" name="直線コネクタ 4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20"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21" name="直線コネクタ 420"/>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22"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23" name="フローチャート: 判断 422"/>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24" name="フローチャート: 判断 4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22877</xdr:rowOff>
    </xdr:from>
    <xdr:ext cx="405111" cy="259045"/>
    <xdr:sp macro="" textlink="">
      <xdr:nvSpPr>
        <xdr:cNvPr id="425"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8255</xdr:rowOff>
    </xdr:from>
    <xdr:to>
      <xdr:col>76</xdr:col>
      <xdr:colOff>165100</xdr:colOff>
      <xdr:row>36</xdr:row>
      <xdr:rowOff>109855</xdr:rowOff>
    </xdr:to>
    <xdr:sp macro="" textlink="">
      <xdr:nvSpPr>
        <xdr:cNvPr id="426" name="フローチャート: 判断 425"/>
        <xdr:cNvSpPr/>
      </xdr:nvSpPr>
      <xdr:spPr>
        <a:xfrm>
          <a:off x="14541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100982</xdr:rowOff>
    </xdr:from>
    <xdr:ext cx="405111" cy="259045"/>
    <xdr:sp macro="" textlink="">
      <xdr:nvSpPr>
        <xdr:cNvPr id="427" name="n_2aveValue【一般廃棄物処理施設】&#10;有形固定資産減価償却率"/>
        <xdr:cNvSpPr txBox="1"/>
      </xdr:nvSpPr>
      <xdr:spPr>
        <a:xfrm>
          <a:off x="143897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88265</xdr:rowOff>
    </xdr:from>
    <xdr:to>
      <xdr:col>81</xdr:col>
      <xdr:colOff>101600</xdr:colOff>
      <xdr:row>35</xdr:row>
      <xdr:rowOff>18415</xdr:rowOff>
    </xdr:to>
    <xdr:sp macro="" textlink="">
      <xdr:nvSpPr>
        <xdr:cNvPr id="433" name="楕円 432"/>
        <xdr:cNvSpPr/>
      </xdr:nvSpPr>
      <xdr:spPr>
        <a:xfrm>
          <a:off x="15430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xdr:rowOff>
    </xdr:from>
    <xdr:to>
      <xdr:col>76</xdr:col>
      <xdr:colOff>165100</xdr:colOff>
      <xdr:row>35</xdr:row>
      <xdr:rowOff>113665</xdr:rowOff>
    </xdr:to>
    <xdr:sp macro="" textlink="">
      <xdr:nvSpPr>
        <xdr:cNvPr id="434" name="楕円 433"/>
        <xdr:cNvSpPr/>
      </xdr:nvSpPr>
      <xdr:spPr>
        <a:xfrm>
          <a:off x="14541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139065</xdr:rowOff>
    </xdr:from>
    <xdr:to>
      <xdr:col>81</xdr:col>
      <xdr:colOff>50800</xdr:colOff>
      <xdr:row>35</xdr:row>
      <xdr:rowOff>62865</xdr:rowOff>
    </xdr:to>
    <xdr:cxnSp macro="">
      <xdr:nvCxnSpPr>
        <xdr:cNvPr id="435" name="直線コネクタ 434"/>
        <xdr:cNvCxnSpPr/>
      </xdr:nvCxnSpPr>
      <xdr:spPr>
        <a:xfrm flipV="1">
          <a:off x="14592300" y="596836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34942</xdr:rowOff>
    </xdr:from>
    <xdr:ext cx="405111" cy="259045"/>
    <xdr:sp macro="" textlink="">
      <xdr:nvSpPr>
        <xdr:cNvPr id="436" name="n_1mainValue【一般廃棄物処理施設】&#10;有形固定資産減価償却率"/>
        <xdr:cNvSpPr txBox="1"/>
      </xdr:nvSpPr>
      <xdr:spPr>
        <a:xfrm>
          <a:off x="152660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130192</xdr:rowOff>
    </xdr:from>
    <xdr:ext cx="405111" cy="259045"/>
    <xdr:sp macro="" textlink="">
      <xdr:nvSpPr>
        <xdr:cNvPr id="437" name="n_2mainValue【一般廃棄物処理施設】&#10;有形固定資産減価償却率"/>
        <xdr:cNvSpPr txBox="1"/>
      </xdr:nvSpPr>
      <xdr:spPr>
        <a:xfrm>
          <a:off x="14389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3" name="テキスト ボックス 4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5" name="テキスト ボックス 4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61" name="直線コネクタ 460"/>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62"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63" name="直線コネクタ 462"/>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64"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65" name="直線コネクタ 464"/>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66"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67" name="フローチャート: 判断 466"/>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68" name="フローチャート: 判断 467"/>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24020</xdr:rowOff>
    </xdr:from>
    <xdr:ext cx="534377" cy="259045"/>
    <xdr:sp macro="" textlink="">
      <xdr:nvSpPr>
        <xdr:cNvPr id="469"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17011</xdr:rowOff>
    </xdr:from>
    <xdr:to>
      <xdr:col>107</xdr:col>
      <xdr:colOff>101600</xdr:colOff>
      <xdr:row>38</xdr:row>
      <xdr:rowOff>118611</xdr:rowOff>
    </xdr:to>
    <xdr:sp macro="" textlink="">
      <xdr:nvSpPr>
        <xdr:cNvPr id="470" name="フローチャート: 判断 469"/>
        <xdr:cNvSpPr/>
      </xdr:nvSpPr>
      <xdr:spPr>
        <a:xfrm>
          <a:off x="20383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109738</xdr:rowOff>
    </xdr:from>
    <xdr:ext cx="534377" cy="259045"/>
    <xdr:sp macro="" textlink="">
      <xdr:nvSpPr>
        <xdr:cNvPr id="471" name="n_2aveValue【一般廃棄物処理施設】&#10;一人当たり有形固定資産（償却資産）額"/>
        <xdr:cNvSpPr txBox="1"/>
      </xdr:nvSpPr>
      <xdr:spPr>
        <a:xfrm>
          <a:off x="20167111" y="66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34628</xdr:rowOff>
    </xdr:from>
    <xdr:to>
      <xdr:col>112</xdr:col>
      <xdr:colOff>38100</xdr:colOff>
      <xdr:row>38</xdr:row>
      <xdr:rowOff>136228</xdr:rowOff>
    </xdr:to>
    <xdr:sp macro="" textlink="">
      <xdr:nvSpPr>
        <xdr:cNvPr id="477" name="楕円 476"/>
        <xdr:cNvSpPr/>
      </xdr:nvSpPr>
      <xdr:spPr>
        <a:xfrm>
          <a:off x="21272500" y="65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71150</xdr:rowOff>
    </xdr:from>
    <xdr:to>
      <xdr:col>107</xdr:col>
      <xdr:colOff>101600</xdr:colOff>
      <xdr:row>37</xdr:row>
      <xdr:rowOff>1300</xdr:rowOff>
    </xdr:to>
    <xdr:sp macro="" textlink="">
      <xdr:nvSpPr>
        <xdr:cNvPr id="478" name="楕円 477"/>
        <xdr:cNvSpPr/>
      </xdr:nvSpPr>
      <xdr:spPr>
        <a:xfrm>
          <a:off x="20383500" y="62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121950</xdr:rowOff>
    </xdr:from>
    <xdr:to>
      <xdr:col>111</xdr:col>
      <xdr:colOff>177800</xdr:colOff>
      <xdr:row>38</xdr:row>
      <xdr:rowOff>85428</xdr:rowOff>
    </xdr:to>
    <xdr:cxnSp macro="">
      <xdr:nvCxnSpPr>
        <xdr:cNvPr id="479" name="直線コネクタ 478"/>
        <xdr:cNvCxnSpPr/>
      </xdr:nvCxnSpPr>
      <xdr:spPr>
        <a:xfrm>
          <a:off x="20434300" y="6294150"/>
          <a:ext cx="889000" cy="30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152755</xdr:rowOff>
    </xdr:from>
    <xdr:ext cx="534377" cy="259045"/>
    <xdr:sp macro="" textlink="">
      <xdr:nvSpPr>
        <xdr:cNvPr id="480" name="n_1mainValue【一般廃棄物処理施設】&#10;一人当たり有形固定資産（償却資産）額"/>
        <xdr:cNvSpPr txBox="1"/>
      </xdr:nvSpPr>
      <xdr:spPr>
        <a:xfrm>
          <a:off x="21043411" y="63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17827</xdr:rowOff>
    </xdr:from>
    <xdr:ext cx="599010" cy="259045"/>
    <xdr:sp macro="" textlink="">
      <xdr:nvSpPr>
        <xdr:cNvPr id="481" name="n_2mainValue【一般廃棄物処理施設】&#10;一人当たり有形固定資産（償却資産）額"/>
        <xdr:cNvSpPr txBox="1"/>
      </xdr:nvSpPr>
      <xdr:spPr>
        <a:xfrm>
          <a:off x="20134795" y="60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3" name="テキスト ボックス 4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3" name="テキスト ボックス 5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5" name="テキスト ボックス 5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07" name="直線コネクタ 50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9" name="直線コネクタ 50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1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11" name="直線コネクタ 51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1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13" name="フローチャート: 判断 51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14" name="フローチャート: 判断 51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515"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73297</xdr:rowOff>
    </xdr:from>
    <xdr:to>
      <xdr:col>76</xdr:col>
      <xdr:colOff>165100</xdr:colOff>
      <xdr:row>61</xdr:row>
      <xdr:rowOff>3447</xdr:rowOff>
    </xdr:to>
    <xdr:sp macro="" textlink="">
      <xdr:nvSpPr>
        <xdr:cNvPr id="516" name="フローチャート: 判断 515"/>
        <xdr:cNvSpPr/>
      </xdr:nvSpPr>
      <xdr:spPr>
        <a:xfrm>
          <a:off x="14541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19974</xdr:rowOff>
    </xdr:from>
    <xdr:ext cx="405111" cy="259045"/>
    <xdr:sp macro="" textlink="">
      <xdr:nvSpPr>
        <xdr:cNvPr id="517" name="n_2aveValue【保健センター・保健所】&#10;有形固定資産減価償却率"/>
        <xdr:cNvSpPr txBox="1"/>
      </xdr:nvSpPr>
      <xdr:spPr>
        <a:xfrm>
          <a:off x="14389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523" name="楕円 522"/>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163104</xdr:rowOff>
    </xdr:from>
    <xdr:to>
      <xdr:col>76</xdr:col>
      <xdr:colOff>165100</xdr:colOff>
      <xdr:row>61</xdr:row>
      <xdr:rowOff>93254</xdr:rowOff>
    </xdr:to>
    <xdr:sp macro="" textlink="">
      <xdr:nvSpPr>
        <xdr:cNvPr id="524" name="楕円 523"/>
        <xdr:cNvSpPr/>
      </xdr:nvSpPr>
      <xdr:spPr>
        <a:xfrm>
          <a:off x="14541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42454</xdr:rowOff>
    </xdr:to>
    <xdr:cxnSp macro="">
      <xdr:nvCxnSpPr>
        <xdr:cNvPr id="525" name="直線コネクタ 524"/>
        <xdr:cNvCxnSpPr/>
      </xdr:nvCxnSpPr>
      <xdr:spPr>
        <a:xfrm flipV="1">
          <a:off x="14592300" y="1044212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25599</xdr:rowOff>
    </xdr:from>
    <xdr:ext cx="405111" cy="259045"/>
    <xdr:sp macro="" textlink="">
      <xdr:nvSpPr>
        <xdr:cNvPr id="526"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84381</xdr:rowOff>
    </xdr:from>
    <xdr:ext cx="405111" cy="259045"/>
    <xdr:sp macro="" textlink="">
      <xdr:nvSpPr>
        <xdr:cNvPr id="527" name="n_2mainValue【保健センター・保健所】&#10;有形固定資産減価償却率"/>
        <xdr:cNvSpPr txBox="1"/>
      </xdr:nvSpPr>
      <xdr:spPr>
        <a:xfrm>
          <a:off x="14389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9" name="直線コネクタ 54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5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51" name="直線コネクタ 55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3" name="直線コネクタ 55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54"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5" name="フローチャート: 判断 5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6" name="フローチャート: 判断 5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87647</xdr:rowOff>
    </xdr:from>
    <xdr:ext cx="469744" cy="259045"/>
    <xdr:sp macro="" textlink="">
      <xdr:nvSpPr>
        <xdr:cNvPr id="557"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63500</xdr:rowOff>
    </xdr:from>
    <xdr:to>
      <xdr:col>107</xdr:col>
      <xdr:colOff>101600</xdr:colOff>
      <xdr:row>58</xdr:row>
      <xdr:rowOff>165100</xdr:rowOff>
    </xdr:to>
    <xdr:sp macro="" textlink="">
      <xdr:nvSpPr>
        <xdr:cNvPr id="558" name="フローチャート: 判断 557"/>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156227</xdr:rowOff>
    </xdr:from>
    <xdr:ext cx="469744" cy="259045"/>
    <xdr:sp macro="" textlink="">
      <xdr:nvSpPr>
        <xdr:cNvPr id="559" name="n_2aveValue【保健センター・保健所】&#10;一人当たり面積"/>
        <xdr:cNvSpPr txBox="1"/>
      </xdr:nvSpPr>
      <xdr:spPr>
        <a:xfrm>
          <a:off x="20199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143510</xdr:rowOff>
    </xdr:from>
    <xdr:to>
      <xdr:col>112</xdr:col>
      <xdr:colOff>38100</xdr:colOff>
      <xdr:row>56</xdr:row>
      <xdr:rowOff>73660</xdr:rowOff>
    </xdr:to>
    <xdr:sp macro="" textlink="">
      <xdr:nvSpPr>
        <xdr:cNvPr id="565" name="楕円 564"/>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143510</xdr:rowOff>
    </xdr:from>
    <xdr:to>
      <xdr:col>107</xdr:col>
      <xdr:colOff>101600</xdr:colOff>
      <xdr:row>56</xdr:row>
      <xdr:rowOff>73660</xdr:rowOff>
    </xdr:to>
    <xdr:sp macro="" textlink="">
      <xdr:nvSpPr>
        <xdr:cNvPr id="566" name="楕円 565"/>
        <xdr:cNvSpPr/>
      </xdr:nvSpPr>
      <xdr:spPr>
        <a:xfrm>
          <a:off x="20383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22860</xdr:rowOff>
    </xdr:from>
    <xdr:to>
      <xdr:col>111</xdr:col>
      <xdr:colOff>177800</xdr:colOff>
      <xdr:row>56</xdr:row>
      <xdr:rowOff>22860</xdr:rowOff>
    </xdr:to>
    <xdr:cxnSp macro="">
      <xdr:nvCxnSpPr>
        <xdr:cNvPr id="567" name="直線コネクタ 566"/>
        <xdr:cNvCxnSpPr/>
      </xdr:nvCxnSpPr>
      <xdr:spPr>
        <a:xfrm>
          <a:off x="20434300" y="962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90187</xdr:rowOff>
    </xdr:from>
    <xdr:ext cx="469744" cy="259045"/>
    <xdr:sp macro="" textlink="">
      <xdr:nvSpPr>
        <xdr:cNvPr id="568"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90187</xdr:rowOff>
    </xdr:from>
    <xdr:ext cx="469744" cy="259045"/>
    <xdr:sp macro="" textlink="">
      <xdr:nvSpPr>
        <xdr:cNvPr id="569" name="n_2mainValue【保健センター・保健所】&#10;一人当たり面積"/>
        <xdr:cNvSpPr txBox="1"/>
      </xdr:nvSpPr>
      <xdr:spPr>
        <a:xfrm>
          <a:off x="20199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94" name="直線コネクタ 593"/>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9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96" name="直線コネクタ 59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97"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98" name="直線コネクタ 597"/>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99"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00" name="フローチャート: 判断 59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01" name="フローチャート: 判断 600"/>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602"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52070</xdr:rowOff>
    </xdr:from>
    <xdr:to>
      <xdr:col>76</xdr:col>
      <xdr:colOff>165100</xdr:colOff>
      <xdr:row>82</xdr:row>
      <xdr:rowOff>153670</xdr:rowOff>
    </xdr:to>
    <xdr:sp macro="" textlink="">
      <xdr:nvSpPr>
        <xdr:cNvPr id="603" name="フローチャート: 判断 602"/>
        <xdr:cNvSpPr/>
      </xdr:nvSpPr>
      <xdr:spPr>
        <a:xfrm>
          <a:off x="14541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170197</xdr:rowOff>
    </xdr:from>
    <xdr:ext cx="405111" cy="259045"/>
    <xdr:sp macro="" textlink="">
      <xdr:nvSpPr>
        <xdr:cNvPr id="604" name="n_2aveValue【消防施設】&#10;有形固定資産減価償却率"/>
        <xdr:cNvSpPr txBox="1"/>
      </xdr:nvSpPr>
      <xdr:spPr>
        <a:xfrm>
          <a:off x="14389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111125</xdr:rowOff>
    </xdr:from>
    <xdr:to>
      <xdr:col>81</xdr:col>
      <xdr:colOff>101600</xdr:colOff>
      <xdr:row>86</xdr:row>
      <xdr:rowOff>41275</xdr:rowOff>
    </xdr:to>
    <xdr:sp macro="" textlink="">
      <xdr:nvSpPr>
        <xdr:cNvPr id="610" name="楕円 609"/>
        <xdr:cNvSpPr/>
      </xdr:nvSpPr>
      <xdr:spPr>
        <a:xfrm>
          <a:off x="15430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11" name="楕円 610"/>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85</xdr:row>
      <xdr:rowOff>161925</xdr:rowOff>
    </xdr:to>
    <xdr:cxnSp macro="">
      <xdr:nvCxnSpPr>
        <xdr:cNvPr id="612" name="直線コネクタ 611"/>
        <xdr:cNvCxnSpPr/>
      </xdr:nvCxnSpPr>
      <xdr:spPr>
        <a:xfrm>
          <a:off x="14592300" y="14474189"/>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32402</xdr:rowOff>
    </xdr:from>
    <xdr:ext cx="405111" cy="259045"/>
    <xdr:sp macro="" textlink="">
      <xdr:nvSpPr>
        <xdr:cNvPr id="613" name="n_1mainValue【消防施設】&#10;有形固定資産減価償却率"/>
        <xdr:cNvSpPr txBox="1"/>
      </xdr:nvSpPr>
      <xdr:spPr>
        <a:xfrm>
          <a:off x="15266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14" name="n_2mainValue【消防施設】&#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38" name="直線コネクタ 637"/>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39"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40" name="直線コネクタ 639"/>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41"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42" name="直線コネクタ 641"/>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43"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44" name="フローチャート: 判断 643"/>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45" name="フローチャート: 判断 64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46"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17780</xdr:rowOff>
    </xdr:from>
    <xdr:to>
      <xdr:col>107</xdr:col>
      <xdr:colOff>101600</xdr:colOff>
      <xdr:row>84</xdr:row>
      <xdr:rowOff>119380</xdr:rowOff>
    </xdr:to>
    <xdr:sp macro="" textlink="">
      <xdr:nvSpPr>
        <xdr:cNvPr id="647" name="フローチャート: 判断 646"/>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110507</xdr:rowOff>
    </xdr:from>
    <xdr:ext cx="469744" cy="259045"/>
    <xdr:sp macro="" textlink="">
      <xdr:nvSpPr>
        <xdr:cNvPr id="648"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54" name="楕円 653"/>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655" name="楕円 654"/>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45720</xdr:rowOff>
    </xdr:from>
    <xdr:to>
      <xdr:col>111</xdr:col>
      <xdr:colOff>177800</xdr:colOff>
      <xdr:row>85</xdr:row>
      <xdr:rowOff>87630</xdr:rowOff>
    </xdr:to>
    <xdr:cxnSp macro="">
      <xdr:nvCxnSpPr>
        <xdr:cNvPr id="656" name="直線コネクタ 655"/>
        <xdr:cNvCxnSpPr/>
      </xdr:nvCxnSpPr>
      <xdr:spPr>
        <a:xfrm>
          <a:off x="20434300" y="14447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129557</xdr:rowOff>
    </xdr:from>
    <xdr:ext cx="469744" cy="259045"/>
    <xdr:sp macro="" textlink="">
      <xdr:nvSpPr>
        <xdr:cNvPr id="657"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658" name="n_2mainValue【消防施設】&#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83" name="直線コネクタ 682"/>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84"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85" name="直線コネクタ 684"/>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86"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7" name="直線コネクタ 686"/>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88"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89" name="フローチャート: 判断 688"/>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90" name="フローチャート: 判断 689"/>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91"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692" name="フローチャート: 判断 691"/>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108602</xdr:rowOff>
    </xdr:from>
    <xdr:ext cx="405111" cy="259045"/>
    <xdr:sp macro="" textlink="">
      <xdr:nvSpPr>
        <xdr:cNvPr id="693" name="n_2aveValue【庁舎】&#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99" name="楕円 698"/>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700" name="楕円 699"/>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72389</xdr:rowOff>
    </xdr:to>
    <xdr:cxnSp macro="">
      <xdr:nvCxnSpPr>
        <xdr:cNvPr id="701" name="直線コネクタ 700"/>
        <xdr:cNvCxnSpPr/>
      </xdr:nvCxnSpPr>
      <xdr:spPr>
        <a:xfrm flipV="1">
          <a:off x="14592300" y="17666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74947</xdr:rowOff>
    </xdr:from>
    <xdr:ext cx="405111" cy="259045"/>
    <xdr:sp macro="" textlink="">
      <xdr:nvSpPr>
        <xdr:cNvPr id="702" name="n_1mainValue【庁舎】&#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03" name="n_2main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25" name="直線コネクタ 724"/>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26"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27" name="直線コネクタ 726"/>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28"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29" name="直線コネクタ 72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30"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31" name="フローチャート: 判断 730"/>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32" name="フローチャート: 判断 731"/>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733"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123698</xdr:rowOff>
    </xdr:from>
    <xdr:to>
      <xdr:col>107</xdr:col>
      <xdr:colOff>101600</xdr:colOff>
      <xdr:row>104</xdr:row>
      <xdr:rowOff>53848</xdr:rowOff>
    </xdr:to>
    <xdr:sp macro="" textlink="">
      <xdr:nvSpPr>
        <xdr:cNvPr id="734" name="フローチャート: 判断 733"/>
        <xdr:cNvSpPr/>
      </xdr:nvSpPr>
      <xdr:spPr>
        <a:xfrm>
          <a:off x="20383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70375</xdr:rowOff>
    </xdr:from>
    <xdr:ext cx="469744" cy="259045"/>
    <xdr:sp macro="" textlink="">
      <xdr:nvSpPr>
        <xdr:cNvPr id="735" name="n_2aveValue【庁舎】&#10;一人当たり面積"/>
        <xdr:cNvSpPr txBox="1"/>
      </xdr:nvSpPr>
      <xdr:spPr>
        <a:xfrm>
          <a:off x="20199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11685</xdr:rowOff>
    </xdr:from>
    <xdr:to>
      <xdr:col>112</xdr:col>
      <xdr:colOff>38100</xdr:colOff>
      <xdr:row>104</xdr:row>
      <xdr:rowOff>113285</xdr:rowOff>
    </xdr:to>
    <xdr:sp macro="" textlink="">
      <xdr:nvSpPr>
        <xdr:cNvPr id="741" name="楕円 740"/>
        <xdr:cNvSpPr/>
      </xdr:nvSpPr>
      <xdr:spPr>
        <a:xfrm>
          <a:off x="2127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11685</xdr:rowOff>
    </xdr:from>
    <xdr:to>
      <xdr:col>107</xdr:col>
      <xdr:colOff>101600</xdr:colOff>
      <xdr:row>104</xdr:row>
      <xdr:rowOff>113285</xdr:rowOff>
    </xdr:to>
    <xdr:sp macro="" textlink="">
      <xdr:nvSpPr>
        <xdr:cNvPr id="742" name="楕円 741"/>
        <xdr:cNvSpPr/>
      </xdr:nvSpPr>
      <xdr:spPr>
        <a:xfrm>
          <a:off x="20383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62485</xdr:rowOff>
    </xdr:from>
    <xdr:to>
      <xdr:col>111</xdr:col>
      <xdr:colOff>177800</xdr:colOff>
      <xdr:row>104</xdr:row>
      <xdr:rowOff>62485</xdr:rowOff>
    </xdr:to>
    <xdr:cxnSp macro="">
      <xdr:nvCxnSpPr>
        <xdr:cNvPr id="743" name="直線コネクタ 742"/>
        <xdr:cNvCxnSpPr/>
      </xdr:nvCxnSpPr>
      <xdr:spPr>
        <a:xfrm>
          <a:off x="20434300" y="17893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129812</xdr:rowOff>
    </xdr:from>
    <xdr:ext cx="469744" cy="259045"/>
    <xdr:sp macro="" textlink="">
      <xdr:nvSpPr>
        <xdr:cNvPr id="744" name="n_1mainValue【庁舎】&#10;一人当たり面積"/>
        <xdr:cNvSpPr txBox="1"/>
      </xdr:nvSpPr>
      <xdr:spPr>
        <a:xfrm>
          <a:off x="21075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104412</xdr:rowOff>
    </xdr:from>
    <xdr:ext cx="469744" cy="259045"/>
    <xdr:sp macro="" textlink="">
      <xdr:nvSpPr>
        <xdr:cNvPr id="745" name="n_2mainValue【庁舎】&#10;一人当たり面積"/>
        <xdr:cNvSpPr txBox="1"/>
      </xdr:nvSpPr>
      <xdr:spPr>
        <a:xfrm>
          <a:off x="20199427" y="179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ポイント高くなっており、施設の老朽化が進んできている。個別に見ると、一般廃棄物処理施設が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％と特に高くなっている。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今後，米子市公共施設等総合管理計画等に基づき，これらの施設の老朽化対策に取り組むこととしている。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財政力指数については、前年度と同様に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基準財政収入額は対前年比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百万円の増であったのに対し、基準財政需要額は対前年度比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百万円の増であったため、単年度の財政力指数は、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へと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また、類似団体平均を下回っていることもあり、引き続き納付勧奨、滞納の未然防止、滞納整理強化等、市税等の徴収にかかる総合的な対策を講じ、歳入の確保に努める。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7" name="テキスト ボックス 76"/>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歳出の経常経費充当一般財源等は、公債費が減となった一方で、補助費等の増により、全体では対前年度比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また、歳入の経常一般財源等についても、地方消費税交付金の増等により、全体では対前年比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結果、経常収支比率は対前年度比で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ポイント良化し、年々少しずつ良化方向に向かっている。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しかし、高齢化社会の進展に伴う特別会計への繰出金や扶助費は確実に伸びてきており、今後も厳しい状況が続くものと考えている。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148336</xdr:rowOff>
    </xdr:to>
    <xdr:cxnSp macro="">
      <xdr:nvCxnSpPr>
        <xdr:cNvPr id="130" name="直線コネクタ 129"/>
        <xdr:cNvCxnSpPr/>
      </xdr:nvCxnSpPr>
      <xdr:spPr>
        <a:xfrm flipV="1">
          <a:off x="4114800" y="105874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61</xdr:row>
      <xdr:rowOff>157988</xdr:rowOff>
    </xdr:to>
    <xdr:cxnSp macro="">
      <xdr:nvCxnSpPr>
        <xdr:cNvPr id="133" name="直線コネクタ 132"/>
        <xdr:cNvCxnSpPr/>
      </xdr:nvCxnSpPr>
      <xdr:spPr>
        <a:xfrm flipV="1">
          <a:off x="3225800" y="1060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15494</xdr:rowOff>
    </xdr:to>
    <xdr:cxnSp macro="">
      <xdr:nvCxnSpPr>
        <xdr:cNvPr id="136" name="直線コネクタ 135"/>
        <xdr:cNvCxnSpPr/>
      </xdr:nvCxnSpPr>
      <xdr:spPr>
        <a:xfrm flipV="1">
          <a:off x="2336800" y="106164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7" name="フローチャート: 判断 136"/>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38" name="テキスト ボックス 137"/>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15494</xdr:rowOff>
    </xdr:to>
    <xdr:cxnSp macro="">
      <xdr:nvCxnSpPr>
        <xdr:cNvPr id="139" name="直線コネクタ 138"/>
        <xdr:cNvCxnSpPr/>
      </xdr:nvCxnSpPr>
      <xdr:spPr>
        <a:xfrm>
          <a:off x="1447800" y="106019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9" name="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54" name="テキスト ボックス 153"/>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人口千人当たりの職員数が類似団体の平均値以下であり、人口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人当たりの人件費・物件費等の決算額は、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番目に低い（類似団体平均の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給与水準の適正化や民間委託等の検討等によるコスト低減の推進を通じて、人件費・物件費等の水準の維持に努める。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57031</xdr:rowOff>
    </xdr:from>
    <xdr:to>
      <xdr:col>23</xdr:col>
      <xdr:colOff>133350</xdr:colOff>
      <xdr:row>83</xdr:row>
      <xdr:rowOff>67526</xdr:rowOff>
    </xdr:to>
    <xdr:cxnSp macro="">
      <xdr:nvCxnSpPr>
        <xdr:cNvPr id="195" name="直線コネクタ 194"/>
        <xdr:cNvCxnSpPr/>
      </xdr:nvCxnSpPr>
      <xdr:spPr>
        <a:xfrm>
          <a:off x="4114800" y="14287381"/>
          <a:ext cx="8382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57031</xdr:rowOff>
    </xdr:from>
    <xdr:to>
      <xdr:col>19</xdr:col>
      <xdr:colOff>133350</xdr:colOff>
      <xdr:row>83</xdr:row>
      <xdr:rowOff>88365</xdr:rowOff>
    </xdr:to>
    <xdr:cxnSp macro="">
      <xdr:nvCxnSpPr>
        <xdr:cNvPr id="198" name="直線コネクタ 197"/>
        <xdr:cNvCxnSpPr/>
      </xdr:nvCxnSpPr>
      <xdr:spPr>
        <a:xfrm flipV="1">
          <a:off x="3225800" y="14287381"/>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34227</xdr:rowOff>
    </xdr:from>
    <xdr:to>
      <xdr:col>15</xdr:col>
      <xdr:colOff>82550</xdr:colOff>
      <xdr:row>83</xdr:row>
      <xdr:rowOff>88365</xdr:rowOff>
    </xdr:to>
    <xdr:cxnSp macro="">
      <xdr:nvCxnSpPr>
        <xdr:cNvPr id="201" name="直線コネクタ 200"/>
        <xdr:cNvCxnSpPr/>
      </xdr:nvCxnSpPr>
      <xdr:spPr>
        <a:xfrm>
          <a:off x="2336800" y="14264577"/>
          <a:ext cx="889000" cy="5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53770</xdr:rowOff>
    </xdr:from>
    <xdr:to>
      <xdr:col>15</xdr:col>
      <xdr:colOff>133350</xdr:colOff>
      <xdr:row>85</xdr:row>
      <xdr:rowOff>155370</xdr:rowOff>
    </xdr:to>
    <xdr:sp macro="" textlink="">
      <xdr:nvSpPr>
        <xdr:cNvPr id="202" name="フローチャート: 判断 201"/>
        <xdr:cNvSpPr/>
      </xdr:nvSpPr>
      <xdr:spPr>
        <a:xfrm>
          <a:off x="3175000" y="146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140147</xdr:rowOff>
    </xdr:from>
    <xdr:ext cx="762000" cy="259045"/>
    <xdr:sp macro="" textlink="">
      <xdr:nvSpPr>
        <xdr:cNvPr id="203" name="テキスト ボックス 202"/>
        <xdr:cNvSpPr txBox="1"/>
      </xdr:nvSpPr>
      <xdr:spPr>
        <a:xfrm>
          <a:off x="2844800" y="147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122515</xdr:rowOff>
    </xdr:from>
    <xdr:to>
      <xdr:col>11</xdr:col>
      <xdr:colOff>31750</xdr:colOff>
      <xdr:row>83</xdr:row>
      <xdr:rowOff>34227</xdr:rowOff>
    </xdr:to>
    <xdr:cxnSp macro="">
      <xdr:nvCxnSpPr>
        <xdr:cNvPr id="204" name="直線コネクタ 203"/>
        <xdr:cNvCxnSpPr/>
      </xdr:nvCxnSpPr>
      <xdr:spPr>
        <a:xfrm>
          <a:off x="1447800" y="14181415"/>
          <a:ext cx="889000" cy="8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16726</xdr:rowOff>
    </xdr:from>
    <xdr:to>
      <xdr:col>23</xdr:col>
      <xdr:colOff>184150</xdr:colOff>
      <xdr:row>83</xdr:row>
      <xdr:rowOff>118326</xdr:rowOff>
    </xdr:to>
    <xdr:sp macro="" textlink="">
      <xdr:nvSpPr>
        <xdr:cNvPr id="214" name="楕円 213"/>
        <xdr:cNvSpPr/>
      </xdr:nvSpPr>
      <xdr:spPr>
        <a:xfrm>
          <a:off x="4902200" y="142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33253</xdr:rowOff>
    </xdr:from>
    <xdr:ext cx="762000" cy="259045"/>
    <xdr:sp macro="" textlink="">
      <xdr:nvSpPr>
        <xdr:cNvPr id="215" name="人件費・物件費等の状況該当値テキスト"/>
        <xdr:cNvSpPr txBox="1"/>
      </xdr:nvSpPr>
      <xdr:spPr>
        <a:xfrm>
          <a:off x="5041900" y="1409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6231</xdr:rowOff>
    </xdr:from>
    <xdr:to>
      <xdr:col>19</xdr:col>
      <xdr:colOff>184150</xdr:colOff>
      <xdr:row>83</xdr:row>
      <xdr:rowOff>107831</xdr:rowOff>
    </xdr:to>
    <xdr:sp macro="" textlink="">
      <xdr:nvSpPr>
        <xdr:cNvPr id="216" name="楕円 215"/>
        <xdr:cNvSpPr/>
      </xdr:nvSpPr>
      <xdr:spPr>
        <a:xfrm>
          <a:off x="4064000" y="142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118008</xdr:rowOff>
    </xdr:from>
    <xdr:ext cx="736600" cy="259045"/>
    <xdr:sp macro="" textlink="">
      <xdr:nvSpPr>
        <xdr:cNvPr id="217" name="テキスト ボックス 216"/>
        <xdr:cNvSpPr txBox="1"/>
      </xdr:nvSpPr>
      <xdr:spPr>
        <a:xfrm>
          <a:off x="3733800" y="1400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37565</xdr:rowOff>
    </xdr:from>
    <xdr:to>
      <xdr:col>15</xdr:col>
      <xdr:colOff>133350</xdr:colOff>
      <xdr:row>83</xdr:row>
      <xdr:rowOff>139165</xdr:rowOff>
    </xdr:to>
    <xdr:sp macro="" textlink="">
      <xdr:nvSpPr>
        <xdr:cNvPr id="218" name="楕円 217"/>
        <xdr:cNvSpPr/>
      </xdr:nvSpPr>
      <xdr:spPr>
        <a:xfrm>
          <a:off x="3175000" y="142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149342</xdr:rowOff>
    </xdr:from>
    <xdr:ext cx="762000" cy="259045"/>
    <xdr:sp macro="" textlink="">
      <xdr:nvSpPr>
        <xdr:cNvPr id="219" name="テキスト ボックス 218"/>
        <xdr:cNvSpPr txBox="1"/>
      </xdr:nvSpPr>
      <xdr:spPr>
        <a:xfrm>
          <a:off x="2844800" y="140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154877</xdr:rowOff>
    </xdr:from>
    <xdr:to>
      <xdr:col>11</xdr:col>
      <xdr:colOff>82550</xdr:colOff>
      <xdr:row>83</xdr:row>
      <xdr:rowOff>85027</xdr:rowOff>
    </xdr:to>
    <xdr:sp macro="" textlink="">
      <xdr:nvSpPr>
        <xdr:cNvPr id="220" name="楕円 219"/>
        <xdr:cNvSpPr/>
      </xdr:nvSpPr>
      <xdr:spPr>
        <a:xfrm>
          <a:off x="2286000" y="142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95204</xdr:rowOff>
    </xdr:from>
    <xdr:ext cx="762000" cy="259045"/>
    <xdr:sp macro="" textlink="">
      <xdr:nvSpPr>
        <xdr:cNvPr id="221" name="テキスト ボックス 220"/>
        <xdr:cNvSpPr txBox="1"/>
      </xdr:nvSpPr>
      <xdr:spPr>
        <a:xfrm>
          <a:off x="1955800" y="139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71715</xdr:rowOff>
    </xdr:from>
    <xdr:to>
      <xdr:col>7</xdr:col>
      <xdr:colOff>31750</xdr:colOff>
      <xdr:row>83</xdr:row>
      <xdr:rowOff>1865</xdr:rowOff>
    </xdr:to>
    <xdr:sp macro="" textlink="">
      <xdr:nvSpPr>
        <xdr:cNvPr id="222" name="楕円 221"/>
        <xdr:cNvSpPr/>
      </xdr:nvSpPr>
      <xdr:spPr>
        <a:xfrm>
          <a:off x="1397000" y="141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12042</xdr:rowOff>
    </xdr:from>
    <xdr:ext cx="762000" cy="259045"/>
    <xdr:sp macro="" textlink="">
      <xdr:nvSpPr>
        <xdr:cNvPr id="223" name="テキスト ボックス 222"/>
        <xdr:cNvSpPr txBox="1"/>
      </xdr:nvSpPr>
      <xdr:spPr>
        <a:xfrm>
          <a:off x="1066800" y="1389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ポイント下回る結果となった。なお、当該資料作成時点で平成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年地方公務員給与実態調査が未公表であるため、平成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年度は前年度数値を引用している。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9" name="直線コネクタ 258"/>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44148</xdr:rowOff>
    </xdr:to>
    <xdr:cxnSp macro="">
      <xdr:nvCxnSpPr>
        <xdr:cNvPr id="262" name="直線コネクタ 261"/>
        <xdr:cNvCxnSpPr/>
      </xdr:nvCxnSpPr>
      <xdr:spPr>
        <a:xfrm flipV="1">
          <a:off x="15290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44148</xdr:rowOff>
    </xdr:to>
    <xdr:cxnSp macro="">
      <xdr:nvCxnSpPr>
        <xdr:cNvPr id="265" name="直線コネクタ 264"/>
        <xdr:cNvCxnSpPr/>
      </xdr:nvCxnSpPr>
      <xdr:spPr>
        <a:xfrm>
          <a:off x="14401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7" name="テキスト ボックス 266"/>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90109</xdr:rowOff>
    </xdr:to>
    <xdr:cxnSp macro="">
      <xdr:nvCxnSpPr>
        <xdr:cNvPr id="268" name="直線コネクタ 267"/>
        <xdr:cNvCxnSpPr/>
      </xdr:nvCxnSpPr>
      <xdr:spPr>
        <a:xfrm flipV="1">
          <a:off x="13512800" y="1478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2" name="楕円 281"/>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3" name="テキスト ボックス 282"/>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4" name="楕円 283"/>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5" name="テキスト ボックス 284"/>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6" name="楕円 285"/>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7" name="テキスト ボックス 286"/>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事務事業の縮小・廃止、効率化、民間委託や民間移管等を推し進め、もともと類似団体に比べて職員数が少ない中、人件費の抑制に努めてきたところである。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年度から事業の拡大による任期付常勤職員を採用したこと等により、数値は微増している。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今後も一定の職員数は維持しつつ、民間委託等の推進、事務効率化の実施等、適正な職員定数の管理に努める。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26353</xdr:rowOff>
    </xdr:from>
    <xdr:to>
      <xdr:col>81</xdr:col>
      <xdr:colOff>44450</xdr:colOff>
      <xdr:row>62</xdr:row>
      <xdr:rowOff>30374</xdr:rowOff>
    </xdr:to>
    <xdr:cxnSp macro="">
      <xdr:nvCxnSpPr>
        <xdr:cNvPr id="322" name="直線コネクタ 321"/>
        <xdr:cNvCxnSpPr/>
      </xdr:nvCxnSpPr>
      <xdr:spPr>
        <a:xfrm>
          <a:off x="16179800" y="1065625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16298</xdr:rowOff>
    </xdr:from>
    <xdr:to>
      <xdr:col>77</xdr:col>
      <xdr:colOff>44450</xdr:colOff>
      <xdr:row>62</xdr:row>
      <xdr:rowOff>26353</xdr:rowOff>
    </xdr:to>
    <xdr:cxnSp macro="">
      <xdr:nvCxnSpPr>
        <xdr:cNvPr id="325" name="直線コネクタ 324"/>
        <xdr:cNvCxnSpPr/>
      </xdr:nvCxnSpPr>
      <xdr:spPr>
        <a:xfrm>
          <a:off x="15290800" y="106461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14288</xdr:rowOff>
    </xdr:from>
    <xdr:to>
      <xdr:col>72</xdr:col>
      <xdr:colOff>203200</xdr:colOff>
      <xdr:row>62</xdr:row>
      <xdr:rowOff>16298</xdr:rowOff>
    </xdr:to>
    <xdr:cxnSp macro="">
      <xdr:nvCxnSpPr>
        <xdr:cNvPr id="328" name="直線コネクタ 327"/>
        <xdr:cNvCxnSpPr/>
      </xdr:nvCxnSpPr>
      <xdr:spPr>
        <a:xfrm>
          <a:off x="14401800" y="106441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31327</xdr:rowOff>
    </xdr:from>
    <xdr:to>
      <xdr:col>73</xdr:col>
      <xdr:colOff>44450</xdr:colOff>
      <xdr:row>63</xdr:row>
      <xdr:rowOff>132927</xdr:rowOff>
    </xdr:to>
    <xdr:sp macro="" textlink="">
      <xdr:nvSpPr>
        <xdr:cNvPr id="329" name="フローチャート: 判断 328"/>
        <xdr:cNvSpPr/>
      </xdr:nvSpPr>
      <xdr:spPr>
        <a:xfrm>
          <a:off x="15240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30" name="テキスト ボックス 329"/>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62</xdr:row>
      <xdr:rowOff>14288</xdr:rowOff>
    </xdr:to>
    <xdr:cxnSp macro="">
      <xdr:nvCxnSpPr>
        <xdr:cNvPr id="331" name="直線コネクタ 330"/>
        <xdr:cNvCxnSpPr/>
      </xdr:nvCxnSpPr>
      <xdr:spPr>
        <a:xfrm>
          <a:off x="13512800" y="10545656"/>
          <a:ext cx="889000" cy="9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151024</xdr:rowOff>
    </xdr:from>
    <xdr:to>
      <xdr:col>81</xdr:col>
      <xdr:colOff>95250</xdr:colOff>
      <xdr:row>62</xdr:row>
      <xdr:rowOff>81174</xdr:rowOff>
    </xdr:to>
    <xdr:sp macro="" textlink="">
      <xdr:nvSpPr>
        <xdr:cNvPr id="341" name="楕円 340"/>
        <xdr:cNvSpPr/>
      </xdr:nvSpPr>
      <xdr:spPr>
        <a:xfrm>
          <a:off x="169672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167551</xdr:rowOff>
    </xdr:from>
    <xdr:ext cx="762000" cy="259045"/>
    <xdr:sp macro="" textlink="">
      <xdr:nvSpPr>
        <xdr:cNvPr id="342" name="定員管理の状況該当値テキスト"/>
        <xdr:cNvSpPr txBox="1"/>
      </xdr:nvSpPr>
      <xdr:spPr>
        <a:xfrm>
          <a:off x="171069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147003</xdr:rowOff>
    </xdr:from>
    <xdr:to>
      <xdr:col>77</xdr:col>
      <xdr:colOff>95250</xdr:colOff>
      <xdr:row>62</xdr:row>
      <xdr:rowOff>77153</xdr:rowOff>
    </xdr:to>
    <xdr:sp macro="" textlink="">
      <xdr:nvSpPr>
        <xdr:cNvPr id="343" name="楕円 342"/>
        <xdr:cNvSpPr/>
      </xdr:nvSpPr>
      <xdr:spPr>
        <a:xfrm>
          <a:off x="16129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44" name="テキスト ボックス 34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136948</xdr:rowOff>
    </xdr:from>
    <xdr:to>
      <xdr:col>73</xdr:col>
      <xdr:colOff>44450</xdr:colOff>
      <xdr:row>62</xdr:row>
      <xdr:rowOff>67098</xdr:rowOff>
    </xdr:to>
    <xdr:sp macro="" textlink="">
      <xdr:nvSpPr>
        <xdr:cNvPr id="345" name="楕円 344"/>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46" name="テキスト ボックス 345"/>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134938</xdr:rowOff>
    </xdr:from>
    <xdr:to>
      <xdr:col>68</xdr:col>
      <xdr:colOff>203200</xdr:colOff>
      <xdr:row>62</xdr:row>
      <xdr:rowOff>65088</xdr:rowOff>
    </xdr:to>
    <xdr:sp macro="" textlink="">
      <xdr:nvSpPr>
        <xdr:cNvPr id="347" name="楕円 346"/>
        <xdr:cNvSpPr/>
      </xdr:nvSpPr>
      <xdr:spPr>
        <a:xfrm>
          <a:off x="14351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48" name="テキスト ボックス 34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9" name="楕円 348"/>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50" name="テキスト ボックス 349"/>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過去の大規模な投資的事業のほか、数次にわたる国の景気対策に伴う起債の償還がピークを越えたため、実質公債費比率は、前年度から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ポイント良化したものの、類似団体内では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第三セクター等改革推進債や図書館、美術館、公会堂の整備等、普通建設事業に係る本格償還が続くため、劇的な改善は困難であるが、新発債の抑制を図り、実質公債費比率の低減を図ることと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70168</xdr:rowOff>
    </xdr:from>
    <xdr:to>
      <xdr:col>81</xdr:col>
      <xdr:colOff>44450</xdr:colOff>
      <xdr:row>42</xdr:row>
      <xdr:rowOff>1270</xdr:rowOff>
    </xdr:to>
    <xdr:cxnSp macro="">
      <xdr:nvCxnSpPr>
        <xdr:cNvPr id="380" name="直線コネクタ 379"/>
        <xdr:cNvCxnSpPr/>
      </xdr:nvCxnSpPr>
      <xdr:spPr>
        <a:xfrm flipV="1">
          <a:off x="16179800" y="709961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97790</xdr:rowOff>
    </xdr:to>
    <xdr:cxnSp macro="">
      <xdr:nvCxnSpPr>
        <xdr:cNvPr id="383" name="直線コネクタ 382"/>
        <xdr:cNvCxnSpPr/>
      </xdr:nvCxnSpPr>
      <xdr:spPr>
        <a:xfrm flipV="1">
          <a:off x="15290800" y="720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22860</xdr:rowOff>
    </xdr:to>
    <xdr:cxnSp macro="">
      <xdr:nvCxnSpPr>
        <xdr:cNvPr id="386" name="直線コネクタ 385"/>
        <xdr:cNvCxnSpPr/>
      </xdr:nvCxnSpPr>
      <xdr:spPr>
        <a:xfrm flipV="1">
          <a:off x="14401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87" name="フローチャート: 判断 386"/>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388" name="テキスト ボックス 387"/>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131445</xdr:rowOff>
    </xdr:to>
    <xdr:cxnSp macro="">
      <xdr:nvCxnSpPr>
        <xdr:cNvPr id="389" name="直線コネクタ 388"/>
        <xdr:cNvCxnSpPr/>
      </xdr:nvCxnSpPr>
      <xdr:spPr>
        <a:xfrm flipV="1">
          <a:off x="13512800" y="73952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19368</xdr:rowOff>
    </xdr:from>
    <xdr:to>
      <xdr:col>81</xdr:col>
      <xdr:colOff>95250</xdr:colOff>
      <xdr:row>41</xdr:row>
      <xdr:rowOff>120968</xdr:rowOff>
    </xdr:to>
    <xdr:sp macro="" textlink="">
      <xdr:nvSpPr>
        <xdr:cNvPr id="399" name="楕円 398"/>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162895</xdr:rowOff>
    </xdr:from>
    <xdr:ext cx="762000" cy="259045"/>
    <xdr:sp macro="" textlink="">
      <xdr:nvSpPr>
        <xdr:cNvPr id="400"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1" name="楕円 400"/>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2" name="テキスト ボックス 401"/>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3" name="楕円 40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4" name="テキスト ボックス 403"/>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5" name="楕円 404"/>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6" name="テキスト ボックス 405"/>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80645</xdr:rowOff>
    </xdr:from>
    <xdr:to>
      <xdr:col>64</xdr:col>
      <xdr:colOff>152400</xdr:colOff>
      <xdr:row>44</xdr:row>
      <xdr:rowOff>10795</xdr:rowOff>
    </xdr:to>
    <xdr:sp macro="" textlink="">
      <xdr:nvSpPr>
        <xdr:cNvPr id="407" name="楕円 406"/>
        <xdr:cNvSpPr/>
      </xdr:nvSpPr>
      <xdr:spPr>
        <a:xfrm>
          <a:off x="13462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167022</xdr:rowOff>
    </xdr:from>
    <xdr:ext cx="762000" cy="259045"/>
    <xdr:sp macro="" textlink="">
      <xdr:nvSpPr>
        <xdr:cNvPr id="408" name="テキスト ボックス 407"/>
        <xdr:cNvSpPr txBox="1"/>
      </xdr:nvSpPr>
      <xdr:spPr>
        <a:xfrm>
          <a:off x="13131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地方債現在高の減等により、将来負担比率は前年度から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ポイント良化し、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％のとなった。しかし、過去に借入した第三セクター等改革推進債や図書館、美術館、公会堂の整備等普通建設事業に伴う地方債残高の影響が残っており、類似団体内で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今後も市債発行額の適正化に努め、将来負担額の低減を図ることとしている。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118313</xdr:rowOff>
    </xdr:to>
    <xdr:cxnSp macro="">
      <xdr:nvCxnSpPr>
        <xdr:cNvPr id="435" name="直線コネクタ 434"/>
        <xdr:cNvCxnSpPr/>
      </xdr:nvCxnSpPr>
      <xdr:spPr>
        <a:xfrm flipV="1">
          <a:off x="17018000" y="2451100"/>
          <a:ext cx="0" cy="14391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90390</xdr:rowOff>
    </xdr:from>
    <xdr:ext cx="762000" cy="259045"/>
    <xdr:sp macro="" textlink="">
      <xdr:nvSpPr>
        <xdr:cNvPr id="436" name="将来負担の状況最小値テキスト"/>
        <xdr:cNvSpPr txBox="1"/>
      </xdr:nvSpPr>
      <xdr:spPr>
        <a:xfrm>
          <a:off x="17106900" y="386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118313</xdr:rowOff>
    </xdr:from>
    <xdr:to>
      <xdr:col>81</xdr:col>
      <xdr:colOff>133350</xdr:colOff>
      <xdr:row>22</xdr:row>
      <xdr:rowOff>118313</xdr:rowOff>
    </xdr:to>
    <xdr:cxnSp macro="">
      <xdr:nvCxnSpPr>
        <xdr:cNvPr id="437" name="直線コネクタ 436"/>
        <xdr:cNvCxnSpPr/>
      </xdr:nvCxnSpPr>
      <xdr:spPr>
        <a:xfrm>
          <a:off x="16929100" y="389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153314</xdr:rowOff>
    </xdr:from>
    <xdr:to>
      <xdr:col>81</xdr:col>
      <xdr:colOff>44450</xdr:colOff>
      <xdr:row>21</xdr:row>
      <xdr:rowOff>55219</xdr:rowOff>
    </xdr:to>
    <xdr:cxnSp macro="">
      <xdr:nvCxnSpPr>
        <xdr:cNvPr id="440" name="直線コネクタ 439"/>
        <xdr:cNvCxnSpPr/>
      </xdr:nvCxnSpPr>
      <xdr:spPr>
        <a:xfrm flipV="1">
          <a:off x="16179800" y="3582314"/>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134281</xdr:rowOff>
    </xdr:from>
    <xdr:ext cx="762000" cy="259045"/>
    <xdr:sp macro="" textlink="">
      <xdr:nvSpPr>
        <xdr:cNvPr id="441" name="将来負担の状況平均値テキスト"/>
        <xdr:cNvSpPr txBox="1"/>
      </xdr:nvSpPr>
      <xdr:spPr>
        <a:xfrm>
          <a:off x="17106900" y="2363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117754</xdr:rowOff>
    </xdr:from>
    <xdr:to>
      <xdr:col>81</xdr:col>
      <xdr:colOff>95250</xdr:colOff>
      <xdr:row>15</xdr:row>
      <xdr:rowOff>47904</xdr:rowOff>
    </xdr:to>
    <xdr:sp macro="" textlink="">
      <xdr:nvSpPr>
        <xdr:cNvPr id="442" name="フローチャート: 判断 441"/>
        <xdr:cNvSpPr/>
      </xdr:nvSpPr>
      <xdr:spPr>
        <a:xfrm>
          <a:off x="16967200" y="251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55219</xdr:rowOff>
    </xdr:from>
    <xdr:to>
      <xdr:col>77</xdr:col>
      <xdr:colOff>44450</xdr:colOff>
      <xdr:row>21</xdr:row>
      <xdr:rowOff>144983</xdr:rowOff>
    </xdr:to>
    <xdr:cxnSp macro="">
      <xdr:nvCxnSpPr>
        <xdr:cNvPr id="443" name="直線コネクタ 442"/>
        <xdr:cNvCxnSpPr/>
      </xdr:nvCxnSpPr>
      <xdr:spPr>
        <a:xfrm flipV="1">
          <a:off x="15290800" y="3655669"/>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144780</xdr:rowOff>
    </xdr:from>
    <xdr:to>
      <xdr:col>77</xdr:col>
      <xdr:colOff>95250</xdr:colOff>
      <xdr:row>15</xdr:row>
      <xdr:rowOff>74930</xdr:rowOff>
    </xdr:to>
    <xdr:sp macro="" textlink="">
      <xdr:nvSpPr>
        <xdr:cNvPr id="444" name="フローチャート: 判断 443"/>
        <xdr:cNvSpPr/>
      </xdr:nvSpPr>
      <xdr:spPr>
        <a:xfrm>
          <a:off x="16129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85107</xdr:rowOff>
    </xdr:from>
    <xdr:ext cx="736600" cy="259045"/>
    <xdr:sp macro="" textlink="">
      <xdr:nvSpPr>
        <xdr:cNvPr id="445" name="テキスト ボックス 444"/>
        <xdr:cNvSpPr txBox="1"/>
      </xdr:nvSpPr>
      <xdr:spPr>
        <a:xfrm>
          <a:off x="15798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144983</xdr:rowOff>
    </xdr:from>
    <xdr:to>
      <xdr:col>72</xdr:col>
      <xdr:colOff>203200</xdr:colOff>
      <xdr:row>22</xdr:row>
      <xdr:rowOff>160782</xdr:rowOff>
    </xdr:to>
    <xdr:cxnSp macro="">
      <xdr:nvCxnSpPr>
        <xdr:cNvPr id="446" name="直線コネクタ 445"/>
        <xdr:cNvCxnSpPr/>
      </xdr:nvCxnSpPr>
      <xdr:spPr>
        <a:xfrm flipV="1">
          <a:off x="14401800" y="3745433"/>
          <a:ext cx="889000" cy="1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165405</xdr:rowOff>
    </xdr:from>
    <xdr:to>
      <xdr:col>73</xdr:col>
      <xdr:colOff>44450</xdr:colOff>
      <xdr:row>16</xdr:row>
      <xdr:rowOff>95555</xdr:rowOff>
    </xdr:to>
    <xdr:sp macro="" textlink="">
      <xdr:nvSpPr>
        <xdr:cNvPr id="447" name="フローチャート: 判断 446"/>
        <xdr:cNvSpPr/>
      </xdr:nvSpPr>
      <xdr:spPr>
        <a:xfrm>
          <a:off x="15240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105732</xdr:rowOff>
    </xdr:from>
    <xdr:ext cx="762000" cy="259045"/>
    <xdr:sp macro="" textlink="">
      <xdr:nvSpPr>
        <xdr:cNvPr id="448" name="テキスト ボックス 447"/>
        <xdr:cNvSpPr txBox="1"/>
      </xdr:nvSpPr>
      <xdr:spPr>
        <a:xfrm>
          <a:off x="14909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160782</xdr:rowOff>
    </xdr:from>
    <xdr:to>
      <xdr:col>68</xdr:col>
      <xdr:colOff>152400</xdr:colOff>
      <xdr:row>23</xdr:row>
      <xdr:rowOff>73304</xdr:rowOff>
    </xdr:to>
    <xdr:cxnSp macro="">
      <xdr:nvCxnSpPr>
        <xdr:cNvPr id="449" name="直線コネクタ 448"/>
        <xdr:cNvCxnSpPr/>
      </xdr:nvCxnSpPr>
      <xdr:spPr>
        <a:xfrm flipV="1">
          <a:off x="13512800" y="3932682"/>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0" name="フローチャート: 判断 449"/>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1" name="テキスト ボックス 450"/>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2" name="フローチャート: 判断 451"/>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3" name="テキスト ボックス 452"/>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102514</xdr:rowOff>
    </xdr:from>
    <xdr:to>
      <xdr:col>81</xdr:col>
      <xdr:colOff>95250</xdr:colOff>
      <xdr:row>21</xdr:row>
      <xdr:rowOff>32664</xdr:rowOff>
    </xdr:to>
    <xdr:sp macro="" textlink="">
      <xdr:nvSpPr>
        <xdr:cNvPr id="459" name="楕円 458"/>
        <xdr:cNvSpPr/>
      </xdr:nvSpPr>
      <xdr:spPr>
        <a:xfrm>
          <a:off x="16967200" y="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74591</xdr:rowOff>
    </xdr:from>
    <xdr:ext cx="762000" cy="259045"/>
    <xdr:sp macro="" textlink="">
      <xdr:nvSpPr>
        <xdr:cNvPr id="460" name="将来負担の状況該当値テキスト"/>
        <xdr:cNvSpPr txBox="1"/>
      </xdr:nvSpPr>
      <xdr:spPr>
        <a:xfrm>
          <a:off x="17106900" y="350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4419</xdr:rowOff>
    </xdr:from>
    <xdr:to>
      <xdr:col>77</xdr:col>
      <xdr:colOff>95250</xdr:colOff>
      <xdr:row>21</xdr:row>
      <xdr:rowOff>106019</xdr:rowOff>
    </xdr:to>
    <xdr:sp macro="" textlink="">
      <xdr:nvSpPr>
        <xdr:cNvPr id="461" name="楕円 460"/>
        <xdr:cNvSpPr/>
      </xdr:nvSpPr>
      <xdr:spPr>
        <a:xfrm>
          <a:off x="16129000" y="36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90796</xdr:rowOff>
    </xdr:from>
    <xdr:ext cx="736600" cy="259045"/>
    <xdr:sp macro="" textlink="">
      <xdr:nvSpPr>
        <xdr:cNvPr id="462" name="テキスト ボックス 461"/>
        <xdr:cNvSpPr txBox="1"/>
      </xdr:nvSpPr>
      <xdr:spPr>
        <a:xfrm>
          <a:off x="15798800" y="369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94183</xdr:rowOff>
    </xdr:from>
    <xdr:to>
      <xdr:col>73</xdr:col>
      <xdr:colOff>44450</xdr:colOff>
      <xdr:row>22</xdr:row>
      <xdr:rowOff>24333</xdr:rowOff>
    </xdr:to>
    <xdr:sp macro="" textlink="">
      <xdr:nvSpPr>
        <xdr:cNvPr id="463" name="楕円 462"/>
        <xdr:cNvSpPr/>
      </xdr:nvSpPr>
      <xdr:spPr>
        <a:xfrm>
          <a:off x="15240000" y="36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9110</xdr:rowOff>
    </xdr:from>
    <xdr:ext cx="762000" cy="259045"/>
    <xdr:sp macro="" textlink="">
      <xdr:nvSpPr>
        <xdr:cNvPr id="464" name="テキスト ボックス 463"/>
        <xdr:cNvSpPr txBox="1"/>
      </xdr:nvSpPr>
      <xdr:spPr>
        <a:xfrm>
          <a:off x="14909800" y="37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109982</xdr:rowOff>
    </xdr:from>
    <xdr:to>
      <xdr:col>68</xdr:col>
      <xdr:colOff>203200</xdr:colOff>
      <xdr:row>23</xdr:row>
      <xdr:rowOff>40132</xdr:rowOff>
    </xdr:to>
    <xdr:sp macro="" textlink="">
      <xdr:nvSpPr>
        <xdr:cNvPr id="465" name="楕円 464"/>
        <xdr:cNvSpPr/>
      </xdr:nvSpPr>
      <xdr:spPr>
        <a:xfrm>
          <a:off x="14351000" y="38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24909</xdr:rowOff>
    </xdr:from>
    <xdr:ext cx="762000" cy="259045"/>
    <xdr:sp macro="" textlink="">
      <xdr:nvSpPr>
        <xdr:cNvPr id="466" name="テキスト ボックス 465"/>
        <xdr:cNvSpPr txBox="1"/>
      </xdr:nvSpPr>
      <xdr:spPr>
        <a:xfrm>
          <a:off x="14020800" y="39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22504</xdr:rowOff>
    </xdr:from>
    <xdr:to>
      <xdr:col>64</xdr:col>
      <xdr:colOff>152400</xdr:colOff>
      <xdr:row>23</xdr:row>
      <xdr:rowOff>124104</xdr:rowOff>
    </xdr:to>
    <xdr:sp macro="" textlink="">
      <xdr:nvSpPr>
        <xdr:cNvPr id="467" name="楕円 466"/>
        <xdr:cNvSpPr/>
      </xdr:nvSpPr>
      <xdr:spPr>
        <a:xfrm>
          <a:off x="13462000" y="39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108881</xdr:rowOff>
    </xdr:from>
    <xdr:ext cx="762000" cy="259045"/>
    <xdr:sp macro="" textlink="">
      <xdr:nvSpPr>
        <xdr:cNvPr id="468" name="テキスト ボックス 467"/>
        <xdr:cNvSpPr txBox="1"/>
      </xdr:nvSpPr>
      <xdr:spPr>
        <a:xfrm>
          <a:off x="13131800" y="405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人件費に係る経常収支比率は、前年度と比べほぼ同率である。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ポイント下回る低い水準であり、今後も定数管理や、給与水準の適正化を図る。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119380</xdr:rowOff>
    </xdr:to>
    <xdr:cxnSp macro="">
      <xdr:nvCxnSpPr>
        <xdr:cNvPr id="66" name="直線コネクタ 65"/>
        <xdr:cNvCxnSpPr/>
      </xdr:nvCxnSpPr>
      <xdr:spPr>
        <a:xfrm>
          <a:off x="3987800" y="594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119380</xdr:rowOff>
    </xdr:to>
    <xdr:cxnSp macro="">
      <xdr:nvCxnSpPr>
        <xdr:cNvPr id="69" name="直線コネクタ 68"/>
        <xdr:cNvCxnSpPr/>
      </xdr:nvCxnSpPr>
      <xdr:spPr>
        <a:xfrm flipV="1">
          <a:off x="3098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119380</xdr:rowOff>
    </xdr:to>
    <xdr:cxnSp macro="">
      <xdr:nvCxnSpPr>
        <xdr:cNvPr id="72" name="直線コネクタ 71"/>
        <xdr:cNvCxnSpPr/>
      </xdr:nvCxnSpPr>
      <xdr:spPr>
        <a:xfrm>
          <a:off x="2209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35560</xdr:rowOff>
    </xdr:to>
    <xdr:cxnSp macro="">
      <xdr:nvCxnSpPr>
        <xdr:cNvPr id="75" name="直線コネクタ 74"/>
        <xdr:cNvCxnSpPr/>
      </xdr:nvCxnSpPr>
      <xdr:spPr>
        <a:xfrm>
          <a:off x="1320800" y="579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今後も、米子市行財政改革大綱及び実施計画に基づく事務事業の見直しを図っていく。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44704</xdr:rowOff>
    </xdr:to>
    <xdr:cxnSp macro="">
      <xdr:nvCxnSpPr>
        <xdr:cNvPr id="125" name="直線コネクタ 124"/>
        <xdr:cNvCxnSpPr/>
      </xdr:nvCxnSpPr>
      <xdr:spPr>
        <a:xfrm>
          <a:off x="15671800" y="2435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136144</xdr:rowOff>
    </xdr:to>
    <xdr:cxnSp macro="">
      <xdr:nvCxnSpPr>
        <xdr:cNvPr id="128" name="直線コネクタ 127"/>
        <xdr:cNvCxnSpPr/>
      </xdr:nvCxnSpPr>
      <xdr:spPr>
        <a:xfrm flipV="1">
          <a:off x="14782800" y="2435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14</xdr:row>
      <xdr:rowOff>136144</xdr:rowOff>
    </xdr:to>
    <xdr:cxnSp macro="">
      <xdr:nvCxnSpPr>
        <xdr:cNvPr id="131" name="直線コネクタ 130"/>
        <xdr:cNvCxnSpPr/>
      </xdr:nvCxnSpPr>
      <xdr:spPr>
        <a:xfrm>
          <a:off x="13893800" y="2509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108712</xdr:rowOff>
    </xdr:to>
    <xdr:cxnSp macro="">
      <xdr:nvCxnSpPr>
        <xdr:cNvPr id="134" name="直線コネクタ 133"/>
        <xdr:cNvCxnSpPr/>
      </xdr:nvCxnSpPr>
      <xdr:spPr>
        <a:xfrm>
          <a:off x="13004800" y="24175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48" name="楕円 147"/>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49" name="テキスト ボックス 148"/>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137922</xdr:rowOff>
    </xdr:from>
    <xdr:to>
      <xdr:col>65</xdr:col>
      <xdr:colOff>53975</xdr:colOff>
      <xdr:row>14</xdr:row>
      <xdr:rowOff>68072</xdr:rowOff>
    </xdr:to>
    <xdr:sp macro="" textlink="">
      <xdr:nvSpPr>
        <xdr:cNvPr id="152" name="楕円 151"/>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78249</xdr:rowOff>
    </xdr:from>
    <xdr:ext cx="762000" cy="259045"/>
    <xdr:sp macro="" textlink="">
      <xdr:nvSpPr>
        <xdr:cNvPr id="153" name="テキスト ボックス 152"/>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扶助費に係る経常収支比率は、子ども・子育て支援新制度の導入に伴う、子育て関連経費に加え、生活保護費や自立支援医療費等の増加により、前年度と比べ、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扶助費については、毎年増加傾向にあり、高齢化の進展等により今後も増加することが予想される。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8" name="直線コネクタ 187"/>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55</xdr:row>
      <xdr:rowOff>20865</xdr:rowOff>
    </xdr:to>
    <xdr:cxnSp macro="">
      <xdr:nvCxnSpPr>
        <xdr:cNvPr id="191" name="直線コネクタ 190"/>
        <xdr:cNvCxnSpPr/>
      </xdr:nvCxnSpPr>
      <xdr:spPr>
        <a:xfrm>
          <a:off x="3098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105228</xdr:rowOff>
    </xdr:to>
    <xdr:cxnSp macro="">
      <xdr:nvCxnSpPr>
        <xdr:cNvPr id="194" name="直線コネクタ 193"/>
        <xdr:cNvCxnSpPr/>
      </xdr:nvCxnSpPr>
      <xdr:spPr>
        <a:xfrm>
          <a:off x="2209800" y="9254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5" name="フローチャート: 判断 194"/>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196" name="テキスト ボックス 195"/>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53</xdr:row>
      <xdr:rowOff>167822</xdr:rowOff>
    </xdr:to>
    <xdr:cxnSp macro="">
      <xdr:nvCxnSpPr>
        <xdr:cNvPr id="197" name="直線コネクタ 196"/>
        <xdr:cNvCxnSpPr/>
      </xdr:nvCxnSpPr>
      <xdr:spPr>
        <a:xfrm>
          <a:off x="1320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5" name="楕円 214"/>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16" name="テキスト ボックス 215"/>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内訳の大部分を占める繰出金のうち、国民健康保険、介護保険、後期高齢者医療等の特別会計への繰出金については、今後も高齢化社会の進展に伴いさらなる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57150</xdr:rowOff>
    </xdr:from>
    <xdr:to>
      <xdr:col>82</xdr:col>
      <xdr:colOff>107950</xdr:colOff>
      <xdr:row>61</xdr:row>
      <xdr:rowOff>57150</xdr:rowOff>
    </xdr:to>
    <xdr:cxnSp macro="">
      <xdr:nvCxnSpPr>
        <xdr:cNvPr id="249" name="直線コネクタ 248"/>
        <xdr:cNvCxnSpPr/>
      </xdr:nvCxnSpPr>
      <xdr:spPr>
        <a:xfrm>
          <a:off x="156718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19050</xdr:rowOff>
    </xdr:from>
    <xdr:to>
      <xdr:col>78</xdr:col>
      <xdr:colOff>69850</xdr:colOff>
      <xdr:row>61</xdr:row>
      <xdr:rowOff>57150</xdr:rowOff>
    </xdr:to>
    <xdr:cxnSp macro="">
      <xdr:nvCxnSpPr>
        <xdr:cNvPr id="252" name="直線コネクタ 251"/>
        <xdr:cNvCxnSpPr/>
      </xdr:nvCxnSpPr>
      <xdr:spPr>
        <a:xfrm>
          <a:off x="14782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19050</xdr:rowOff>
    </xdr:to>
    <xdr:cxnSp macro="">
      <xdr:nvCxnSpPr>
        <xdr:cNvPr id="255" name="直線コネクタ 254"/>
        <xdr:cNvCxnSpPr/>
      </xdr:nvCxnSpPr>
      <xdr:spPr>
        <a:xfrm>
          <a:off x="13893800" y="1045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44450</xdr:rowOff>
    </xdr:to>
    <xdr:cxnSp macro="">
      <xdr:nvCxnSpPr>
        <xdr:cNvPr id="258" name="直線コネクタ 257"/>
        <xdr:cNvCxnSpPr/>
      </xdr:nvCxnSpPr>
      <xdr:spPr>
        <a:xfrm flipV="1">
          <a:off x="13004800" y="1045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6350</xdr:rowOff>
    </xdr:from>
    <xdr:to>
      <xdr:col>82</xdr:col>
      <xdr:colOff>158750</xdr:colOff>
      <xdr:row>61</xdr:row>
      <xdr:rowOff>107950</xdr:rowOff>
    </xdr:to>
    <xdr:sp macro="" textlink="">
      <xdr:nvSpPr>
        <xdr:cNvPr id="268" name="楕円 267"/>
        <xdr:cNvSpPr/>
      </xdr:nvSpPr>
      <xdr:spPr>
        <a:xfrm>
          <a:off x="164592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149877</xdr:rowOff>
    </xdr:from>
    <xdr:ext cx="762000" cy="259045"/>
    <xdr:sp macro="" textlink="">
      <xdr:nvSpPr>
        <xdr:cNvPr id="269"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139700</xdr:rowOff>
    </xdr:from>
    <xdr:to>
      <xdr:col>74</xdr:col>
      <xdr:colOff>31750</xdr:colOff>
      <xdr:row>61</xdr:row>
      <xdr:rowOff>69850</xdr:rowOff>
    </xdr:to>
    <xdr:sp macro="" textlink="">
      <xdr:nvSpPr>
        <xdr:cNvPr id="272" name="楕円 271"/>
        <xdr:cNvSpPr/>
      </xdr:nvSpPr>
      <xdr:spPr>
        <a:xfrm>
          <a:off x="1473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54627</xdr:rowOff>
    </xdr:from>
    <xdr:ext cx="762000" cy="259045"/>
    <xdr:sp macro="" textlink="">
      <xdr:nvSpPr>
        <xdr:cNvPr id="273" name="テキスト ボックス 272"/>
        <xdr:cNvSpPr txBox="1"/>
      </xdr:nvSpPr>
      <xdr:spPr>
        <a:xfrm>
          <a:off x="1440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4" name="楕円 273"/>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5" name="テキスト ボックス 274"/>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165100</xdr:rowOff>
    </xdr:from>
    <xdr:to>
      <xdr:col>65</xdr:col>
      <xdr:colOff>53975</xdr:colOff>
      <xdr:row>61</xdr:row>
      <xdr:rowOff>95250</xdr:rowOff>
    </xdr:to>
    <xdr:sp macro="" textlink="">
      <xdr:nvSpPr>
        <xdr:cNvPr id="276" name="楕円 275"/>
        <xdr:cNvSpPr/>
      </xdr:nvSpPr>
      <xdr:spPr>
        <a:xfrm>
          <a:off x="12954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80027</xdr:rowOff>
    </xdr:from>
    <xdr:ext cx="762000" cy="259045"/>
    <xdr:sp macro="" textlink="">
      <xdr:nvSpPr>
        <xdr:cNvPr id="277" name="テキスト ボックス 2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ポイントの増となっているが、ほぼ横ばいとなっており、類似団体平均とほぼ同率である。</a:t>
          </a:r>
        </a:p>
        <a:p>
          <a:r>
            <a:rPr kumimoji="1" lang="ja-JP" altLang="en-US" sz="1300">
              <a:latin typeface="ＭＳ Ｐゴシック" panose="020B0600070205080204" pitchFamily="50" charset="-128"/>
              <a:ea typeface="ＭＳ Ｐゴシック" panose="020B0600070205080204" pitchFamily="50" charset="-128"/>
            </a:rPr>
            <a:t>　今後も、米子市補助金交付基準に基づき、補助金の適正化に努める。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146050</xdr:rowOff>
    </xdr:to>
    <xdr:cxnSp macro="">
      <xdr:nvCxnSpPr>
        <xdr:cNvPr id="310" name="直線コネクタ 309"/>
        <xdr:cNvCxnSpPr/>
      </xdr:nvCxnSpPr>
      <xdr:spPr>
        <a:xfrm>
          <a:off x="15671800" y="645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82550</xdr:rowOff>
    </xdr:from>
    <xdr:to>
      <xdr:col>78</xdr:col>
      <xdr:colOff>69850</xdr:colOff>
      <xdr:row>37</xdr:row>
      <xdr:rowOff>107950</xdr:rowOff>
    </xdr:to>
    <xdr:cxnSp macro="">
      <xdr:nvCxnSpPr>
        <xdr:cNvPr id="313" name="直線コネクタ 312"/>
        <xdr:cNvCxnSpPr/>
      </xdr:nvCxnSpPr>
      <xdr:spPr>
        <a:xfrm>
          <a:off x="14782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82550</xdr:rowOff>
    </xdr:from>
    <xdr:to>
      <xdr:col>73</xdr:col>
      <xdr:colOff>180975</xdr:colOff>
      <xdr:row>37</xdr:row>
      <xdr:rowOff>158750</xdr:rowOff>
    </xdr:to>
    <xdr:cxnSp macro="">
      <xdr:nvCxnSpPr>
        <xdr:cNvPr id="316" name="直線コネクタ 315"/>
        <xdr:cNvCxnSpPr/>
      </xdr:nvCxnSpPr>
      <xdr:spPr>
        <a:xfrm flipV="1">
          <a:off x="13893800" y="642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156227</xdr:rowOff>
    </xdr:from>
    <xdr:ext cx="762000" cy="259045"/>
    <xdr:sp macro="" textlink="">
      <xdr:nvSpPr>
        <xdr:cNvPr id="318" name="テキスト ボックス 317"/>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158750</xdr:rowOff>
    </xdr:from>
    <xdr:to>
      <xdr:col>69</xdr:col>
      <xdr:colOff>92075</xdr:colOff>
      <xdr:row>38</xdr:row>
      <xdr:rowOff>38100</xdr:rowOff>
    </xdr:to>
    <xdr:cxnSp macro="">
      <xdr:nvCxnSpPr>
        <xdr:cNvPr id="319" name="直線コネクタ 318"/>
        <xdr:cNvCxnSpPr/>
      </xdr:nvCxnSpPr>
      <xdr:spPr>
        <a:xfrm flipV="1">
          <a:off x="13004800" y="650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29" name="楕円 328"/>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30"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1" name="楕円 330"/>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2" name="テキスト ボックス 331"/>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31750</xdr:rowOff>
    </xdr:from>
    <xdr:to>
      <xdr:col>74</xdr:col>
      <xdr:colOff>31750</xdr:colOff>
      <xdr:row>37</xdr:row>
      <xdr:rowOff>133350</xdr:rowOff>
    </xdr:to>
    <xdr:sp macro="" textlink="">
      <xdr:nvSpPr>
        <xdr:cNvPr id="333" name="楕円 332"/>
        <xdr:cNvSpPr/>
      </xdr:nvSpPr>
      <xdr:spPr>
        <a:xfrm>
          <a:off x="14732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34" name="テキスト ボックス 33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107950</xdr:rowOff>
    </xdr:from>
    <xdr:to>
      <xdr:col>69</xdr:col>
      <xdr:colOff>142875</xdr:colOff>
      <xdr:row>38</xdr:row>
      <xdr:rowOff>38100</xdr:rowOff>
    </xdr:to>
    <xdr:sp macro="" textlink="">
      <xdr:nvSpPr>
        <xdr:cNvPr id="335" name="楕円 334"/>
        <xdr:cNvSpPr/>
      </xdr:nvSpPr>
      <xdr:spPr>
        <a:xfrm>
          <a:off x="13843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22877</xdr:rowOff>
    </xdr:from>
    <xdr:ext cx="762000" cy="259045"/>
    <xdr:sp macro="" textlink="">
      <xdr:nvSpPr>
        <xdr:cNvPr id="336" name="テキスト ボックス 335"/>
        <xdr:cNvSpPr txBox="1"/>
      </xdr:nvSpPr>
      <xdr:spPr>
        <a:xfrm>
          <a:off x="13512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158750</xdr:rowOff>
    </xdr:from>
    <xdr:to>
      <xdr:col>65</xdr:col>
      <xdr:colOff>53975</xdr:colOff>
      <xdr:row>38</xdr:row>
      <xdr:rowOff>88900</xdr:rowOff>
    </xdr:to>
    <xdr:sp macro="" textlink="">
      <xdr:nvSpPr>
        <xdr:cNvPr id="337" name="楕円 336"/>
        <xdr:cNvSpPr/>
      </xdr:nvSpPr>
      <xdr:spPr>
        <a:xfrm>
          <a:off x="12954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73677</xdr:rowOff>
    </xdr:from>
    <xdr:ext cx="762000" cy="259045"/>
    <xdr:sp macro="" textlink="">
      <xdr:nvSpPr>
        <xdr:cNvPr id="338" name="テキスト ボックス 337"/>
        <xdr:cNvSpPr txBox="1"/>
      </xdr:nvSpPr>
      <xdr:spPr>
        <a:xfrm>
          <a:off x="12623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公債費に係る経常収支比率は、一般廃棄物処理事業債の皆減や地域総合整備事業債等の減により、前年度と比べ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ポイント良化している。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ポイント上回っている状況であり、今後も引き続き新発債の抑制を図る等、比率の抑制に努める。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49276</xdr:rowOff>
    </xdr:to>
    <xdr:cxnSp macro="">
      <xdr:nvCxnSpPr>
        <xdr:cNvPr id="368" name="直線コネクタ 367"/>
        <xdr:cNvCxnSpPr/>
      </xdr:nvCxnSpPr>
      <xdr:spPr>
        <a:xfrm flipV="1">
          <a:off x="3987800" y="133675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62992</xdr:rowOff>
    </xdr:to>
    <xdr:cxnSp macro="">
      <xdr:nvCxnSpPr>
        <xdr:cNvPr id="371" name="直線コネクタ 370"/>
        <xdr:cNvCxnSpPr/>
      </xdr:nvCxnSpPr>
      <xdr:spPr>
        <a:xfrm flipV="1">
          <a:off x="3098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79</xdr:row>
      <xdr:rowOff>10413</xdr:rowOff>
    </xdr:to>
    <xdr:cxnSp macro="">
      <xdr:nvCxnSpPr>
        <xdr:cNvPr id="374" name="直線コネクタ 373"/>
        <xdr:cNvCxnSpPr/>
      </xdr:nvCxnSpPr>
      <xdr:spPr>
        <a:xfrm flipV="1">
          <a:off x="2209800" y="134360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6" name="テキスト ボックス 375"/>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24130</xdr:rowOff>
    </xdr:to>
    <xdr:cxnSp macro="">
      <xdr:nvCxnSpPr>
        <xdr:cNvPr id="377" name="直線コネクタ 376"/>
        <xdr:cNvCxnSpPr/>
      </xdr:nvCxnSpPr>
      <xdr:spPr>
        <a:xfrm flipV="1">
          <a:off x="1320800" y="13554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7" name="楕円 386"/>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8"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9" name="楕円 388"/>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90" name="テキスト ボックス 389"/>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1" name="楕円 390"/>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2" name="テキスト ボックス 391"/>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93" name="楕円 392"/>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94" name="テキスト ボックス 393"/>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5" name="楕円 394"/>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6" name="テキスト ボックス 395"/>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ポイント下回っており、特徴としては「その他」の割合が高く、「人件費」「物件費」の割合が低いことが挙げられる。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5842</xdr:rowOff>
    </xdr:to>
    <xdr:cxnSp macro="">
      <xdr:nvCxnSpPr>
        <xdr:cNvPr id="427" name="直線コネクタ 426"/>
        <xdr:cNvCxnSpPr/>
      </xdr:nvCxnSpPr>
      <xdr:spPr>
        <a:xfrm>
          <a:off x="15671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140715</xdr:rowOff>
    </xdr:to>
    <xdr:cxnSp macro="">
      <xdr:nvCxnSpPr>
        <xdr:cNvPr id="430" name="直線コネクタ 429"/>
        <xdr:cNvCxnSpPr/>
      </xdr:nvCxnSpPr>
      <xdr:spPr>
        <a:xfrm>
          <a:off x="14782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136144</xdr:rowOff>
    </xdr:to>
    <xdr:cxnSp macro="">
      <xdr:nvCxnSpPr>
        <xdr:cNvPr id="433" name="直線コネクタ 432"/>
        <xdr:cNvCxnSpPr/>
      </xdr:nvCxnSpPr>
      <xdr:spPr>
        <a:xfrm>
          <a:off x="13893800" y="130749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4" name="フローチャート: 判断 433"/>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5" name="テキスト ボックス 434"/>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44704</xdr:rowOff>
    </xdr:to>
    <xdr:cxnSp macro="">
      <xdr:nvCxnSpPr>
        <xdr:cNvPr id="436" name="直線コネクタ 435"/>
        <xdr:cNvCxnSpPr/>
      </xdr:nvCxnSpPr>
      <xdr:spPr>
        <a:xfrm>
          <a:off x="13004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6" name="楕円 445"/>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47"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8" name="楕円 447"/>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9" name="テキスト ボックス 448"/>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0" name="楕円 449"/>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1" name="テキスト ボックス 450"/>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2" name="楕円 451"/>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3" name="テキスト ボックス 45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4" name="楕円 453"/>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5" name="テキスト ボックス 454"/>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19438</xdr:rowOff>
    </xdr:from>
    <xdr:to>
      <xdr:col>29</xdr:col>
      <xdr:colOff>127000</xdr:colOff>
      <xdr:row>17</xdr:row>
      <xdr:rowOff>29562</xdr:rowOff>
    </xdr:to>
    <xdr:cxnSp macro="">
      <xdr:nvCxnSpPr>
        <xdr:cNvPr id="52" name="直線コネクタ 51"/>
        <xdr:cNvCxnSpPr/>
      </xdr:nvCxnSpPr>
      <xdr:spPr bwMode="auto">
        <a:xfrm flipV="1">
          <a:off x="5003800" y="2981713"/>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7812</xdr:rowOff>
    </xdr:from>
    <xdr:to>
      <xdr:col>26</xdr:col>
      <xdr:colOff>50800</xdr:colOff>
      <xdr:row>17</xdr:row>
      <xdr:rowOff>29562</xdr:rowOff>
    </xdr:to>
    <xdr:cxnSp macro="">
      <xdr:nvCxnSpPr>
        <xdr:cNvPr id="55" name="直線コネクタ 54"/>
        <xdr:cNvCxnSpPr/>
      </xdr:nvCxnSpPr>
      <xdr:spPr bwMode="auto">
        <a:xfrm>
          <a:off x="4305300" y="2970087"/>
          <a:ext cx="6985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7812</xdr:rowOff>
    </xdr:from>
    <xdr:to>
      <xdr:col>22</xdr:col>
      <xdr:colOff>114300</xdr:colOff>
      <xdr:row>17</xdr:row>
      <xdr:rowOff>39914</xdr:rowOff>
    </xdr:to>
    <xdr:cxnSp macro="">
      <xdr:nvCxnSpPr>
        <xdr:cNvPr id="58" name="直線コネクタ 57"/>
        <xdr:cNvCxnSpPr/>
      </xdr:nvCxnSpPr>
      <xdr:spPr bwMode="auto">
        <a:xfrm flipV="1">
          <a:off x="3606800" y="2970087"/>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54820</xdr:rowOff>
    </xdr:from>
    <xdr:to>
      <xdr:col>22</xdr:col>
      <xdr:colOff>165100</xdr:colOff>
      <xdr:row>15</xdr:row>
      <xdr:rowOff>156420</xdr:rowOff>
    </xdr:to>
    <xdr:sp macro="" textlink="">
      <xdr:nvSpPr>
        <xdr:cNvPr id="59" name="フローチャート: 判断 58"/>
        <xdr:cNvSpPr/>
      </xdr:nvSpPr>
      <xdr:spPr bwMode="auto">
        <a:xfrm>
          <a:off x="4254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166597</xdr:rowOff>
    </xdr:from>
    <xdr:ext cx="762000" cy="259045"/>
    <xdr:sp macro="" textlink="">
      <xdr:nvSpPr>
        <xdr:cNvPr id="60" name="テキスト ボックス 59"/>
        <xdr:cNvSpPr txBox="1"/>
      </xdr:nvSpPr>
      <xdr:spPr>
        <a:xfrm>
          <a:off x="3924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39914</xdr:rowOff>
    </xdr:from>
    <xdr:to>
      <xdr:col>18</xdr:col>
      <xdr:colOff>177800</xdr:colOff>
      <xdr:row>17</xdr:row>
      <xdr:rowOff>121328</xdr:rowOff>
    </xdr:to>
    <xdr:cxnSp macro="">
      <xdr:nvCxnSpPr>
        <xdr:cNvPr id="61" name="直線コネクタ 60"/>
        <xdr:cNvCxnSpPr/>
      </xdr:nvCxnSpPr>
      <xdr:spPr bwMode="auto">
        <a:xfrm flipV="1">
          <a:off x="2908300" y="3002189"/>
          <a:ext cx="698500" cy="8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140088</xdr:rowOff>
    </xdr:from>
    <xdr:to>
      <xdr:col>29</xdr:col>
      <xdr:colOff>177800</xdr:colOff>
      <xdr:row>17</xdr:row>
      <xdr:rowOff>70238</xdr:rowOff>
    </xdr:to>
    <xdr:sp macro="" textlink="">
      <xdr:nvSpPr>
        <xdr:cNvPr id="71" name="楕円 70"/>
        <xdr:cNvSpPr/>
      </xdr:nvSpPr>
      <xdr:spPr bwMode="auto">
        <a:xfrm>
          <a:off x="5600700" y="293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112165</xdr:rowOff>
    </xdr:from>
    <xdr:ext cx="762000" cy="259045"/>
    <xdr:sp macro="" textlink="">
      <xdr:nvSpPr>
        <xdr:cNvPr id="72" name="人口1人当たり決算額の推移該当値テキスト130"/>
        <xdr:cNvSpPr txBox="1"/>
      </xdr:nvSpPr>
      <xdr:spPr>
        <a:xfrm>
          <a:off x="5740400" y="290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150212</xdr:rowOff>
    </xdr:from>
    <xdr:to>
      <xdr:col>26</xdr:col>
      <xdr:colOff>101600</xdr:colOff>
      <xdr:row>17</xdr:row>
      <xdr:rowOff>80362</xdr:rowOff>
    </xdr:to>
    <xdr:sp macro="" textlink="">
      <xdr:nvSpPr>
        <xdr:cNvPr id="73" name="楕円 72"/>
        <xdr:cNvSpPr/>
      </xdr:nvSpPr>
      <xdr:spPr bwMode="auto">
        <a:xfrm>
          <a:off x="4953000" y="294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65139</xdr:rowOff>
    </xdr:from>
    <xdr:ext cx="736600" cy="259045"/>
    <xdr:sp macro="" textlink="">
      <xdr:nvSpPr>
        <xdr:cNvPr id="74" name="テキスト ボックス 73"/>
        <xdr:cNvSpPr txBox="1"/>
      </xdr:nvSpPr>
      <xdr:spPr>
        <a:xfrm>
          <a:off x="4622800" y="302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128462</xdr:rowOff>
    </xdr:from>
    <xdr:to>
      <xdr:col>22</xdr:col>
      <xdr:colOff>165100</xdr:colOff>
      <xdr:row>17</xdr:row>
      <xdr:rowOff>58612</xdr:rowOff>
    </xdr:to>
    <xdr:sp macro="" textlink="">
      <xdr:nvSpPr>
        <xdr:cNvPr id="75" name="楕円 74"/>
        <xdr:cNvSpPr/>
      </xdr:nvSpPr>
      <xdr:spPr bwMode="auto">
        <a:xfrm>
          <a:off x="4254500" y="291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43389</xdr:rowOff>
    </xdr:from>
    <xdr:ext cx="762000" cy="259045"/>
    <xdr:sp macro="" textlink="">
      <xdr:nvSpPr>
        <xdr:cNvPr id="76" name="テキスト ボックス 75"/>
        <xdr:cNvSpPr txBox="1"/>
      </xdr:nvSpPr>
      <xdr:spPr>
        <a:xfrm>
          <a:off x="3924300" y="300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160564</xdr:rowOff>
    </xdr:from>
    <xdr:to>
      <xdr:col>19</xdr:col>
      <xdr:colOff>38100</xdr:colOff>
      <xdr:row>17</xdr:row>
      <xdr:rowOff>90714</xdr:rowOff>
    </xdr:to>
    <xdr:sp macro="" textlink="">
      <xdr:nvSpPr>
        <xdr:cNvPr id="77" name="楕円 76"/>
        <xdr:cNvSpPr/>
      </xdr:nvSpPr>
      <xdr:spPr bwMode="auto">
        <a:xfrm>
          <a:off x="3556000" y="29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75491</xdr:rowOff>
    </xdr:from>
    <xdr:ext cx="762000" cy="259045"/>
    <xdr:sp macro="" textlink="">
      <xdr:nvSpPr>
        <xdr:cNvPr id="78" name="テキスト ボックス 77"/>
        <xdr:cNvSpPr txBox="1"/>
      </xdr:nvSpPr>
      <xdr:spPr>
        <a:xfrm>
          <a:off x="3225800" y="303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70528</xdr:rowOff>
    </xdr:from>
    <xdr:to>
      <xdr:col>15</xdr:col>
      <xdr:colOff>101600</xdr:colOff>
      <xdr:row>18</xdr:row>
      <xdr:rowOff>678</xdr:rowOff>
    </xdr:to>
    <xdr:sp macro="" textlink="">
      <xdr:nvSpPr>
        <xdr:cNvPr id="79" name="楕円 78"/>
        <xdr:cNvSpPr/>
      </xdr:nvSpPr>
      <xdr:spPr bwMode="auto">
        <a:xfrm>
          <a:off x="28575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156905</xdr:rowOff>
    </xdr:from>
    <xdr:ext cx="762000" cy="259045"/>
    <xdr:sp macro="" textlink="">
      <xdr:nvSpPr>
        <xdr:cNvPr id="80" name="テキスト ボックス 79"/>
        <xdr:cNvSpPr txBox="1"/>
      </xdr:nvSpPr>
      <xdr:spPr>
        <a:xfrm>
          <a:off x="25273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78156</xdr:rowOff>
    </xdr:from>
    <xdr:to>
      <xdr:col>29</xdr:col>
      <xdr:colOff>127000</xdr:colOff>
      <xdr:row>34</xdr:row>
      <xdr:rowOff>193027</xdr:rowOff>
    </xdr:to>
    <xdr:cxnSp macro="">
      <xdr:nvCxnSpPr>
        <xdr:cNvPr id="113" name="直線コネクタ 112"/>
        <xdr:cNvCxnSpPr/>
      </xdr:nvCxnSpPr>
      <xdr:spPr bwMode="auto">
        <a:xfrm>
          <a:off x="5003800" y="6345606"/>
          <a:ext cx="647700" cy="11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11366</xdr:rowOff>
    </xdr:from>
    <xdr:to>
      <xdr:col>26</xdr:col>
      <xdr:colOff>50800</xdr:colOff>
      <xdr:row>34</xdr:row>
      <xdr:rowOff>78156</xdr:rowOff>
    </xdr:to>
    <xdr:cxnSp macro="">
      <xdr:nvCxnSpPr>
        <xdr:cNvPr id="116" name="直線コネクタ 115"/>
        <xdr:cNvCxnSpPr/>
      </xdr:nvCxnSpPr>
      <xdr:spPr bwMode="auto">
        <a:xfrm>
          <a:off x="4305300" y="6278816"/>
          <a:ext cx="698500" cy="66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217868</xdr:rowOff>
    </xdr:from>
    <xdr:to>
      <xdr:col>22</xdr:col>
      <xdr:colOff>114300</xdr:colOff>
      <xdr:row>34</xdr:row>
      <xdr:rowOff>11366</xdr:rowOff>
    </xdr:to>
    <xdr:cxnSp macro="">
      <xdr:nvCxnSpPr>
        <xdr:cNvPr id="119" name="直線コネクタ 118"/>
        <xdr:cNvCxnSpPr/>
      </xdr:nvCxnSpPr>
      <xdr:spPr bwMode="auto">
        <a:xfrm>
          <a:off x="3606800" y="6142418"/>
          <a:ext cx="698500" cy="13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20" name="フローチャート: 判断 119"/>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88816</xdr:rowOff>
    </xdr:from>
    <xdr:ext cx="762000" cy="259045"/>
    <xdr:sp macro="" textlink="">
      <xdr:nvSpPr>
        <xdr:cNvPr id="121" name="テキスト ボックス 120"/>
        <xdr:cNvSpPr txBox="1"/>
      </xdr:nvSpPr>
      <xdr:spPr>
        <a:xfrm>
          <a:off x="39243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122085</xdr:rowOff>
    </xdr:from>
    <xdr:to>
      <xdr:col>18</xdr:col>
      <xdr:colOff>177800</xdr:colOff>
      <xdr:row>33</xdr:row>
      <xdr:rowOff>217868</xdr:rowOff>
    </xdr:to>
    <xdr:cxnSp macro="">
      <xdr:nvCxnSpPr>
        <xdr:cNvPr id="122" name="直線コネクタ 121"/>
        <xdr:cNvCxnSpPr/>
      </xdr:nvCxnSpPr>
      <xdr:spPr bwMode="auto">
        <a:xfrm>
          <a:off x="2908300" y="6046635"/>
          <a:ext cx="698500" cy="95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142227</xdr:rowOff>
    </xdr:from>
    <xdr:to>
      <xdr:col>29</xdr:col>
      <xdr:colOff>177800</xdr:colOff>
      <xdr:row>34</xdr:row>
      <xdr:rowOff>243827</xdr:rowOff>
    </xdr:to>
    <xdr:sp macro="" textlink="">
      <xdr:nvSpPr>
        <xdr:cNvPr id="132" name="楕円 131"/>
        <xdr:cNvSpPr/>
      </xdr:nvSpPr>
      <xdr:spPr bwMode="auto">
        <a:xfrm>
          <a:off x="5600700" y="640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330204</xdr:rowOff>
    </xdr:from>
    <xdr:ext cx="762000" cy="259045"/>
    <xdr:sp macro="" textlink="">
      <xdr:nvSpPr>
        <xdr:cNvPr id="133" name="人口1人当たり決算額の推移該当値テキスト445"/>
        <xdr:cNvSpPr txBox="1"/>
      </xdr:nvSpPr>
      <xdr:spPr>
        <a:xfrm>
          <a:off x="5740400" y="625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27356</xdr:rowOff>
    </xdr:from>
    <xdr:to>
      <xdr:col>26</xdr:col>
      <xdr:colOff>101600</xdr:colOff>
      <xdr:row>34</xdr:row>
      <xdr:rowOff>128956</xdr:rowOff>
    </xdr:to>
    <xdr:sp macro="" textlink="">
      <xdr:nvSpPr>
        <xdr:cNvPr id="134" name="楕円 133"/>
        <xdr:cNvSpPr/>
      </xdr:nvSpPr>
      <xdr:spPr bwMode="auto">
        <a:xfrm>
          <a:off x="4953000" y="629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139133</xdr:rowOff>
    </xdr:from>
    <xdr:ext cx="736600" cy="259045"/>
    <xdr:sp macro="" textlink="">
      <xdr:nvSpPr>
        <xdr:cNvPr id="135" name="テキスト ボックス 134"/>
        <xdr:cNvSpPr txBox="1"/>
      </xdr:nvSpPr>
      <xdr:spPr>
        <a:xfrm>
          <a:off x="4622800" y="606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303466</xdr:rowOff>
    </xdr:from>
    <xdr:to>
      <xdr:col>22</xdr:col>
      <xdr:colOff>165100</xdr:colOff>
      <xdr:row>34</xdr:row>
      <xdr:rowOff>62166</xdr:rowOff>
    </xdr:to>
    <xdr:sp macro="" textlink="">
      <xdr:nvSpPr>
        <xdr:cNvPr id="136" name="楕円 135"/>
        <xdr:cNvSpPr/>
      </xdr:nvSpPr>
      <xdr:spPr bwMode="auto">
        <a:xfrm>
          <a:off x="4254500" y="622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72343</xdr:rowOff>
    </xdr:from>
    <xdr:ext cx="762000" cy="259045"/>
    <xdr:sp macro="" textlink="">
      <xdr:nvSpPr>
        <xdr:cNvPr id="137" name="テキスト ボックス 136"/>
        <xdr:cNvSpPr txBox="1"/>
      </xdr:nvSpPr>
      <xdr:spPr>
        <a:xfrm>
          <a:off x="3924300" y="599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167068</xdr:rowOff>
    </xdr:from>
    <xdr:to>
      <xdr:col>19</xdr:col>
      <xdr:colOff>38100</xdr:colOff>
      <xdr:row>33</xdr:row>
      <xdr:rowOff>268668</xdr:rowOff>
    </xdr:to>
    <xdr:sp macro="" textlink="">
      <xdr:nvSpPr>
        <xdr:cNvPr id="138" name="楕円 137"/>
        <xdr:cNvSpPr/>
      </xdr:nvSpPr>
      <xdr:spPr bwMode="auto">
        <a:xfrm>
          <a:off x="3556000" y="609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107395</xdr:rowOff>
    </xdr:from>
    <xdr:ext cx="762000" cy="259045"/>
    <xdr:sp macro="" textlink="">
      <xdr:nvSpPr>
        <xdr:cNvPr id="139" name="テキスト ボックス 138"/>
        <xdr:cNvSpPr txBox="1"/>
      </xdr:nvSpPr>
      <xdr:spPr>
        <a:xfrm>
          <a:off x="3225800" y="58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71285</xdr:rowOff>
    </xdr:from>
    <xdr:to>
      <xdr:col>15</xdr:col>
      <xdr:colOff>101600</xdr:colOff>
      <xdr:row>33</xdr:row>
      <xdr:rowOff>172885</xdr:rowOff>
    </xdr:to>
    <xdr:sp macro="" textlink="">
      <xdr:nvSpPr>
        <xdr:cNvPr id="140" name="楕円 139"/>
        <xdr:cNvSpPr/>
      </xdr:nvSpPr>
      <xdr:spPr bwMode="auto">
        <a:xfrm>
          <a:off x="2857500" y="599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11612</xdr:rowOff>
    </xdr:from>
    <xdr:ext cx="762000" cy="259045"/>
    <xdr:sp macro="" textlink="">
      <xdr:nvSpPr>
        <xdr:cNvPr id="141" name="テキスト ボックス 140"/>
        <xdr:cNvSpPr txBox="1"/>
      </xdr:nvSpPr>
      <xdr:spPr>
        <a:xfrm>
          <a:off x="2527300" y="576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165238</xdr:rowOff>
    </xdr:from>
    <xdr:to>
      <xdr:col>24</xdr:col>
      <xdr:colOff>63500</xdr:colOff>
      <xdr:row>36</xdr:row>
      <xdr:rowOff>4499</xdr:rowOff>
    </xdr:to>
    <xdr:cxnSp macro="">
      <xdr:nvCxnSpPr>
        <xdr:cNvPr id="63" name="直線コネクタ 62"/>
        <xdr:cNvCxnSpPr/>
      </xdr:nvCxnSpPr>
      <xdr:spPr>
        <a:xfrm flipV="1">
          <a:off x="3797300" y="6165988"/>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154232</xdr:rowOff>
    </xdr:from>
    <xdr:to>
      <xdr:col>19</xdr:col>
      <xdr:colOff>177800</xdr:colOff>
      <xdr:row>36</xdr:row>
      <xdr:rowOff>4499</xdr:rowOff>
    </xdr:to>
    <xdr:cxnSp macro="">
      <xdr:nvCxnSpPr>
        <xdr:cNvPr id="66" name="直線コネクタ 65"/>
        <xdr:cNvCxnSpPr/>
      </xdr:nvCxnSpPr>
      <xdr:spPr>
        <a:xfrm>
          <a:off x="2908300" y="61549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154232</xdr:rowOff>
    </xdr:from>
    <xdr:to>
      <xdr:col>15</xdr:col>
      <xdr:colOff>50800</xdr:colOff>
      <xdr:row>36</xdr:row>
      <xdr:rowOff>74288</xdr:rowOff>
    </xdr:to>
    <xdr:cxnSp macro="">
      <xdr:nvCxnSpPr>
        <xdr:cNvPr id="69" name="直線コネクタ 68"/>
        <xdr:cNvCxnSpPr/>
      </xdr:nvCxnSpPr>
      <xdr:spPr>
        <a:xfrm flipV="1">
          <a:off x="2019300" y="6154982"/>
          <a:ext cx="8890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115842</xdr:rowOff>
    </xdr:from>
    <xdr:to>
      <xdr:col>15</xdr:col>
      <xdr:colOff>101600</xdr:colOff>
      <xdr:row>34</xdr:row>
      <xdr:rowOff>45992</xdr:rowOff>
    </xdr:to>
    <xdr:sp macro="" textlink="">
      <xdr:nvSpPr>
        <xdr:cNvPr id="70" name="フローチャート: 判断 69"/>
        <xdr:cNvSpPr/>
      </xdr:nvSpPr>
      <xdr:spPr>
        <a:xfrm>
          <a:off x="2857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62519</xdr:rowOff>
    </xdr:from>
    <xdr:ext cx="534377" cy="259045"/>
    <xdr:sp macro="" textlink="">
      <xdr:nvSpPr>
        <xdr:cNvPr id="71" name="テキスト ボックス 70"/>
        <xdr:cNvSpPr txBox="1"/>
      </xdr:nvSpPr>
      <xdr:spPr>
        <a:xfrm>
          <a:off x="2641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74288</xdr:rowOff>
    </xdr:from>
    <xdr:to>
      <xdr:col>10</xdr:col>
      <xdr:colOff>114300</xdr:colOff>
      <xdr:row>36</xdr:row>
      <xdr:rowOff>114587</xdr:rowOff>
    </xdr:to>
    <xdr:cxnSp macro="">
      <xdr:nvCxnSpPr>
        <xdr:cNvPr id="72" name="直線コネクタ 71"/>
        <xdr:cNvCxnSpPr/>
      </xdr:nvCxnSpPr>
      <xdr:spPr>
        <a:xfrm flipV="1">
          <a:off x="1130300" y="6246488"/>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114438</xdr:rowOff>
    </xdr:from>
    <xdr:to>
      <xdr:col>24</xdr:col>
      <xdr:colOff>114300</xdr:colOff>
      <xdr:row>36</xdr:row>
      <xdr:rowOff>44588</xdr:rowOff>
    </xdr:to>
    <xdr:sp macro="" textlink="">
      <xdr:nvSpPr>
        <xdr:cNvPr id="82" name="楕円 81"/>
        <xdr:cNvSpPr/>
      </xdr:nvSpPr>
      <xdr:spPr>
        <a:xfrm>
          <a:off x="45847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92865</xdr:rowOff>
    </xdr:from>
    <xdr:ext cx="534377" cy="259045"/>
    <xdr:sp macro="" textlink="">
      <xdr:nvSpPr>
        <xdr:cNvPr id="83" name="人件費該当値テキスト"/>
        <xdr:cNvSpPr txBox="1"/>
      </xdr:nvSpPr>
      <xdr:spPr>
        <a:xfrm>
          <a:off x="4686300" y="609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125149</xdr:rowOff>
    </xdr:from>
    <xdr:to>
      <xdr:col>20</xdr:col>
      <xdr:colOff>38100</xdr:colOff>
      <xdr:row>36</xdr:row>
      <xdr:rowOff>55299</xdr:rowOff>
    </xdr:to>
    <xdr:sp macro="" textlink="">
      <xdr:nvSpPr>
        <xdr:cNvPr id="84" name="楕円 83"/>
        <xdr:cNvSpPr/>
      </xdr:nvSpPr>
      <xdr:spPr>
        <a:xfrm>
          <a:off x="37465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46426</xdr:rowOff>
    </xdr:from>
    <xdr:ext cx="534377" cy="259045"/>
    <xdr:sp macro="" textlink="">
      <xdr:nvSpPr>
        <xdr:cNvPr id="85" name="テキスト ボックス 84"/>
        <xdr:cNvSpPr txBox="1"/>
      </xdr:nvSpPr>
      <xdr:spPr>
        <a:xfrm>
          <a:off x="3530111" y="62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103432</xdr:rowOff>
    </xdr:from>
    <xdr:to>
      <xdr:col>15</xdr:col>
      <xdr:colOff>101600</xdr:colOff>
      <xdr:row>36</xdr:row>
      <xdr:rowOff>33582</xdr:rowOff>
    </xdr:to>
    <xdr:sp macro="" textlink="">
      <xdr:nvSpPr>
        <xdr:cNvPr id="86" name="楕円 85"/>
        <xdr:cNvSpPr/>
      </xdr:nvSpPr>
      <xdr:spPr>
        <a:xfrm>
          <a:off x="2857500" y="61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24709</xdr:rowOff>
    </xdr:from>
    <xdr:ext cx="534377" cy="259045"/>
    <xdr:sp macro="" textlink="">
      <xdr:nvSpPr>
        <xdr:cNvPr id="87" name="テキスト ボックス 86"/>
        <xdr:cNvSpPr txBox="1"/>
      </xdr:nvSpPr>
      <xdr:spPr>
        <a:xfrm>
          <a:off x="2641111" y="61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23488</xdr:rowOff>
    </xdr:from>
    <xdr:to>
      <xdr:col>10</xdr:col>
      <xdr:colOff>165100</xdr:colOff>
      <xdr:row>36</xdr:row>
      <xdr:rowOff>125088</xdr:rowOff>
    </xdr:to>
    <xdr:sp macro="" textlink="">
      <xdr:nvSpPr>
        <xdr:cNvPr id="88" name="楕円 87"/>
        <xdr:cNvSpPr/>
      </xdr:nvSpPr>
      <xdr:spPr>
        <a:xfrm>
          <a:off x="1968500" y="61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116215</xdr:rowOff>
    </xdr:from>
    <xdr:ext cx="534377" cy="259045"/>
    <xdr:sp macro="" textlink="">
      <xdr:nvSpPr>
        <xdr:cNvPr id="89" name="テキスト ボックス 88"/>
        <xdr:cNvSpPr txBox="1"/>
      </xdr:nvSpPr>
      <xdr:spPr>
        <a:xfrm>
          <a:off x="1752111" y="62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63787</xdr:rowOff>
    </xdr:from>
    <xdr:to>
      <xdr:col>6</xdr:col>
      <xdr:colOff>38100</xdr:colOff>
      <xdr:row>36</xdr:row>
      <xdr:rowOff>165387</xdr:rowOff>
    </xdr:to>
    <xdr:sp macro="" textlink="">
      <xdr:nvSpPr>
        <xdr:cNvPr id="90" name="楕円 89"/>
        <xdr:cNvSpPr/>
      </xdr:nvSpPr>
      <xdr:spPr>
        <a:xfrm>
          <a:off x="1079500" y="62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156514</xdr:rowOff>
    </xdr:from>
    <xdr:ext cx="534377" cy="259045"/>
    <xdr:sp macro="" textlink="">
      <xdr:nvSpPr>
        <xdr:cNvPr id="91" name="テキスト ボックス 90"/>
        <xdr:cNvSpPr txBox="1"/>
      </xdr:nvSpPr>
      <xdr:spPr>
        <a:xfrm>
          <a:off x="863111" y="632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63142</xdr:rowOff>
    </xdr:from>
    <xdr:to>
      <xdr:col>24</xdr:col>
      <xdr:colOff>63500</xdr:colOff>
      <xdr:row>58</xdr:row>
      <xdr:rowOff>67439</xdr:rowOff>
    </xdr:to>
    <xdr:cxnSp macro="">
      <xdr:nvCxnSpPr>
        <xdr:cNvPr id="119" name="直線コネクタ 118"/>
        <xdr:cNvCxnSpPr/>
      </xdr:nvCxnSpPr>
      <xdr:spPr>
        <a:xfrm flipV="1">
          <a:off x="3797300" y="10007242"/>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25149</xdr:rowOff>
    </xdr:from>
    <xdr:to>
      <xdr:col>19</xdr:col>
      <xdr:colOff>177800</xdr:colOff>
      <xdr:row>58</xdr:row>
      <xdr:rowOff>67439</xdr:rowOff>
    </xdr:to>
    <xdr:cxnSp macro="">
      <xdr:nvCxnSpPr>
        <xdr:cNvPr id="122" name="直線コネクタ 121"/>
        <xdr:cNvCxnSpPr/>
      </xdr:nvCxnSpPr>
      <xdr:spPr>
        <a:xfrm>
          <a:off x="2908300" y="9969249"/>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25149</xdr:rowOff>
    </xdr:from>
    <xdr:to>
      <xdr:col>15</xdr:col>
      <xdr:colOff>50800</xdr:colOff>
      <xdr:row>58</xdr:row>
      <xdr:rowOff>62296</xdr:rowOff>
    </xdr:to>
    <xdr:cxnSp macro="">
      <xdr:nvCxnSpPr>
        <xdr:cNvPr id="125" name="直線コネクタ 124"/>
        <xdr:cNvCxnSpPr/>
      </xdr:nvCxnSpPr>
      <xdr:spPr>
        <a:xfrm flipV="1">
          <a:off x="2019300" y="9969249"/>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40584</xdr:rowOff>
    </xdr:from>
    <xdr:ext cx="534377" cy="259045"/>
    <xdr:sp macro="" textlink="">
      <xdr:nvSpPr>
        <xdr:cNvPr id="127" name="テキスト ボックス 126"/>
        <xdr:cNvSpPr txBox="1"/>
      </xdr:nvSpPr>
      <xdr:spPr>
        <a:xfrm>
          <a:off x="2641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62296</xdr:rowOff>
    </xdr:from>
    <xdr:to>
      <xdr:col>10</xdr:col>
      <xdr:colOff>114300</xdr:colOff>
      <xdr:row>58</xdr:row>
      <xdr:rowOff>111376</xdr:rowOff>
    </xdr:to>
    <xdr:cxnSp macro="">
      <xdr:nvCxnSpPr>
        <xdr:cNvPr id="128" name="直線コネクタ 127"/>
        <xdr:cNvCxnSpPr/>
      </xdr:nvCxnSpPr>
      <xdr:spPr>
        <a:xfrm flipV="1">
          <a:off x="1130300" y="10006396"/>
          <a:ext cx="889000" cy="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12342</xdr:rowOff>
    </xdr:from>
    <xdr:to>
      <xdr:col>24</xdr:col>
      <xdr:colOff>114300</xdr:colOff>
      <xdr:row>58</xdr:row>
      <xdr:rowOff>113942</xdr:rowOff>
    </xdr:to>
    <xdr:sp macro="" textlink="">
      <xdr:nvSpPr>
        <xdr:cNvPr id="138" name="楕円 137"/>
        <xdr:cNvSpPr/>
      </xdr:nvSpPr>
      <xdr:spPr>
        <a:xfrm>
          <a:off x="4584700" y="995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162219</xdr:rowOff>
    </xdr:from>
    <xdr:ext cx="534377" cy="259045"/>
    <xdr:sp macro="" textlink="">
      <xdr:nvSpPr>
        <xdr:cNvPr id="139" name="物件費該当値テキスト"/>
        <xdr:cNvSpPr txBox="1"/>
      </xdr:nvSpPr>
      <xdr:spPr>
        <a:xfrm>
          <a:off x="4686300" y="99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16639</xdr:rowOff>
    </xdr:from>
    <xdr:to>
      <xdr:col>20</xdr:col>
      <xdr:colOff>38100</xdr:colOff>
      <xdr:row>58</xdr:row>
      <xdr:rowOff>118239</xdr:rowOff>
    </xdr:to>
    <xdr:sp macro="" textlink="">
      <xdr:nvSpPr>
        <xdr:cNvPr id="140" name="楕円 139"/>
        <xdr:cNvSpPr/>
      </xdr:nvSpPr>
      <xdr:spPr>
        <a:xfrm>
          <a:off x="3746500" y="99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109366</xdr:rowOff>
    </xdr:from>
    <xdr:ext cx="534377" cy="259045"/>
    <xdr:sp macro="" textlink="">
      <xdr:nvSpPr>
        <xdr:cNvPr id="141" name="テキスト ボックス 140"/>
        <xdr:cNvSpPr txBox="1"/>
      </xdr:nvSpPr>
      <xdr:spPr>
        <a:xfrm>
          <a:off x="3530111" y="100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145799</xdr:rowOff>
    </xdr:from>
    <xdr:to>
      <xdr:col>15</xdr:col>
      <xdr:colOff>101600</xdr:colOff>
      <xdr:row>58</xdr:row>
      <xdr:rowOff>75949</xdr:rowOff>
    </xdr:to>
    <xdr:sp macro="" textlink="">
      <xdr:nvSpPr>
        <xdr:cNvPr id="142" name="楕円 141"/>
        <xdr:cNvSpPr/>
      </xdr:nvSpPr>
      <xdr:spPr>
        <a:xfrm>
          <a:off x="2857500" y="99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67076</xdr:rowOff>
    </xdr:from>
    <xdr:ext cx="534377" cy="259045"/>
    <xdr:sp macro="" textlink="">
      <xdr:nvSpPr>
        <xdr:cNvPr id="143" name="テキスト ボックス 142"/>
        <xdr:cNvSpPr txBox="1"/>
      </xdr:nvSpPr>
      <xdr:spPr>
        <a:xfrm>
          <a:off x="2641111" y="10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11496</xdr:rowOff>
    </xdr:from>
    <xdr:to>
      <xdr:col>10</xdr:col>
      <xdr:colOff>165100</xdr:colOff>
      <xdr:row>58</xdr:row>
      <xdr:rowOff>113096</xdr:rowOff>
    </xdr:to>
    <xdr:sp macro="" textlink="">
      <xdr:nvSpPr>
        <xdr:cNvPr id="144" name="楕円 143"/>
        <xdr:cNvSpPr/>
      </xdr:nvSpPr>
      <xdr:spPr>
        <a:xfrm>
          <a:off x="1968500" y="99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104223</xdr:rowOff>
    </xdr:from>
    <xdr:ext cx="534377" cy="259045"/>
    <xdr:sp macro="" textlink="">
      <xdr:nvSpPr>
        <xdr:cNvPr id="145" name="テキスト ボックス 144"/>
        <xdr:cNvSpPr txBox="1"/>
      </xdr:nvSpPr>
      <xdr:spPr>
        <a:xfrm>
          <a:off x="1752111" y="1004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60576</xdr:rowOff>
    </xdr:from>
    <xdr:to>
      <xdr:col>6</xdr:col>
      <xdr:colOff>38100</xdr:colOff>
      <xdr:row>58</xdr:row>
      <xdr:rowOff>162176</xdr:rowOff>
    </xdr:to>
    <xdr:sp macro="" textlink="">
      <xdr:nvSpPr>
        <xdr:cNvPr id="146" name="楕円 145"/>
        <xdr:cNvSpPr/>
      </xdr:nvSpPr>
      <xdr:spPr>
        <a:xfrm>
          <a:off x="1079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153303</xdr:rowOff>
    </xdr:from>
    <xdr:ext cx="534377" cy="259045"/>
    <xdr:sp macro="" textlink="">
      <xdr:nvSpPr>
        <xdr:cNvPr id="147" name="テキスト ボックス 146"/>
        <xdr:cNvSpPr txBox="1"/>
      </xdr:nvSpPr>
      <xdr:spPr>
        <a:xfrm>
          <a:off x="863111" y="100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88137</xdr:rowOff>
    </xdr:from>
    <xdr:to>
      <xdr:col>24</xdr:col>
      <xdr:colOff>63500</xdr:colOff>
      <xdr:row>76</xdr:row>
      <xdr:rowOff>110110</xdr:rowOff>
    </xdr:to>
    <xdr:cxnSp macro="">
      <xdr:nvCxnSpPr>
        <xdr:cNvPr id="176" name="直線コネクタ 175"/>
        <xdr:cNvCxnSpPr/>
      </xdr:nvCxnSpPr>
      <xdr:spPr>
        <a:xfrm>
          <a:off x="3797300" y="13118337"/>
          <a:ext cx="8382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88137</xdr:rowOff>
    </xdr:from>
    <xdr:to>
      <xdr:col>19</xdr:col>
      <xdr:colOff>177800</xdr:colOff>
      <xdr:row>76</xdr:row>
      <xdr:rowOff>165227</xdr:rowOff>
    </xdr:to>
    <xdr:cxnSp macro="">
      <xdr:nvCxnSpPr>
        <xdr:cNvPr id="179" name="直線コネクタ 178"/>
        <xdr:cNvCxnSpPr/>
      </xdr:nvCxnSpPr>
      <xdr:spPr>
        <a:xfrm flipV="1">
          <a:off x="2908300" y="13118337"/>
          <a:ext cx="889000" cy="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153670</xdr:rowOff>
    </xdr:from>
    <xdr:to>
      <xdr:col>15</xdr:col>
      <xdr:colOff>50800</xdr:colOff>
      <xdr:row>76</xdr:row>
      <xdr:rowOff>165227</xdr:rowOff>
    </xdr:to>
    <xdr:cxnSp macro="">
      <xdr:nvCxnSpPr>
        <xdr:cNvPr id="182" name="直線コネクタ 181"/>
        <xdr:cNvCxnSpPr/>
      </xdr:nvCxnSpPr>
      <xdr:spPr>
        <a:xfrm>
          <a:off x="2019300" y="13183870"/>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3" name="フローチャート: 判断 182"/>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110126</xdr:rowOff>
    </xdr:from>
    <xdr:ext cx="469744" cy="259045"/>
    <xdr:sp macro="" textlink="">
      <xdr:nvSpPr>
        <xdr:cNvPr id="184" name="テキスト ボックス 183"/>
        <xdr:cNvSpPr txBox="1"/>
      </xdr:nvSpPr>
      <xdr:spPr>
        <a:xfrm>
          <a:off x="2673428"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153670</xdr:rowOff>
    </xdr:from>
    <xdr:to>
      <xdr:col>10</xdr:col>
      <xdr:colOff>114300</xdr:colOff>
      <xdr:row>76</xdr:row>
      <xdr:rowOff>162433</xdr:rowOff>
    </xdr:to>
    <xdr:cxnSp macro="">
      <xdr:nvCxnSpPr>
        <xdr:cNvPr id="185" name="直線コネクタ 184"/>
        <xdr:cNvCxnSpPr/>
      </xdr:nvCxnSpPr>
      <xdr:spPr>
        <a:xfrm flipV="1">
          <a:off x="1130300" y="1318387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59310</xdr:rowOff>
    </xdr:from>
    <xdr:to>
      <xdr:col>24</xdr:col>
      <xdr:colOff>114300</xdr:colOff>
      <xdr:row>76</xdr:row>
      <xdr:rowOff>160910</xdr:rowOff>
    </xdr:to>
    <xdr:sp macro="" textlink="">
      <xdr:nvSpPr>
        <xdr:cNvPr id="195" name="楕円 194"/>
        <xdr:cNvSpPr/>
      </xdr:nvSpPr>
      <xdr:spPr>
        <a:xfrm>
          <a:off x="4584700" y="130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82186</xdr:rowOff>
    </xdr:from>
    <xdr:ext cx="469744" cy="259045"/>
    <xdr:sp macro="" textlink="">
      <xdr:nvSpPr>
        <xdr:cNvPr id="196" name="維持補修費該当値テキスト"/>
        <xdr:cNvSpPr txBox="1"/>
      </xdr:nvSpPr>
      <xdr:spPr>
        <a:xfrm>
          <a:off x="4686300" y="129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37337</xdr:rowOff>
    </xdr:from>
    <xdr:to>
      <xdr:col>20</xdr:col>
      <xdr:colOff>38100</xdr:colOff>
      <xdr:row>76</xdr:row>
      <xdr:rowOff>138937</xdr:rowOff>
    </xdr:to>
    <xdr:sp macro="" textlink="">
      <xdr:nvSpPr>
        <xdr:cNvPr id="197" name="楕円 196"/>
        <xdr:cNvSpPr/>
      </xdr:nvSpPr>
      <xdr:spPr>
        <a:xfrm>
          <a:off x="37465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155465</xdr:rowOff>
    </xdr:from>
    <xdr:ext cx="469744" cy="259045"/>
    <xdr:sp macro="" textlink="">
      <xdr:nvSpPr>
        <xdr:cNvPr id="198" name="テキスト ボックス 197"/>
        <xdr:cNvSpPr txBox="1"/>
      </xdr:nvSpPr>
      <xdr:spPr>
        <a:xfrm>
          <a:off x="3562428" y="1284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114427</xdr:rowOff>
    </xdr:from>
    <xdr:to>
      <xdr:col>15</xdr:col>
      <xdr:colOff>101600</xdr:colOff>
      <xdr:row>77</xdr:row>
      <xdr:rowOff>44577</xdr:rowOff>
    </xdr:to>
    <xdr:sp macro="" textlink="">
      <xdr:nvSpPr>
        <xdr:cNvPr id="199" name="楕円 198"/>
        <xdr:cNvSpPr/>
      </xdr:nvSpPr>
      <xdr:spPr>
        <a:xfrm>
          <a:off x="2857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35704</xdr:rowOff>
    </xdr:from>
    <xdr:ext cx="469744" cy="259045"/>
    <xdr:sp macro="" textlink="">
      <xdr:nvSpPr>
        <xdr:cNvPr id="200" name="テキスト ボックス 199"/>
        <xdr:cNvSpPr txBox="1"/>
      </xdr:nvSpPr>
      <xdr:spPr>
        <a:xfrm>
          <a:off x="2673428" y="132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102870</xdr:rowOff>
    </xdr:from>
    <xdr:to>
      <xdr:col>10</xdr:col>
      <xdr:colOff>165100</xdr:colOff>
      <xdr:row>77</xdr:row>
      <xdr:rowOff>33020</xdr:rowOff>
    </xdr:to>
    <xdr:sp macro="" textlink="">
      <xdr:nvSpPr>
        <xdr:cNvPr id="201" name="楕円 200"/>
        <xdr:cNvSpPr/>
      </xdr:nvSpPr>
      <xdr:spPr>
        <a:xfrm>
          <a:off x="1968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24147</xdr:rowOff>
    </xdr:from>
    <xdr:ext cx="469744" cy="259045"/>
    <xdr:sp macro="" textlink="">
      <xdr:nvSpPr>
        <xdr:cNvPr id="202" name="テキスト ボックス 201"/>
        <xdr:cNvSpPr txBox="1"/>
      </xdr:nvSpPr>
      <xdr:spPr>
        <a:xfrm>
          <a:off x="1784428" y="132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111633</xdr:rowOff>
    </xdr:from>
    <xdr:to>
      <xdr:col>6</xdr:col>
      <xdr:colOff>38100</xdr:colOff>
      <xdr:row>77</xdr:row>
      <xdr:rowOff>41783</xdr:rowOff>
    </xdr:to>
    <xdr:sp macro="" textlink="">
      <xdr:nvSpPr>
        <xdr:cNvPr id="203" name="楕円 202"/>
        <xdr:cNvSpPr/>
      </xdr:nvSpPr>
      <xdr:spPr>
        <a:xfrm>
          <a:off x="1079500" y="131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32910</xdr:rowOff>
    </xdr:from>
    <xdr:ext cx="469744" cy="259045"/>
    <xdr:sp macro="" textlink="">
      <xdr:nvSpPr>
        <xdr:cNvPr id="204" name="テキスト ボックス 203"/>
        <xdr:cNvSpPr txBox="1"/>
      </xdr:nvSpPr>
      <xdr:spPr>
        <a:xfrm>
          <a:off x="895428" y="132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134595</xdr:rowOff>
    </xdr:from>
    <xdr:to>
      <xdr:col>24</xdr:col>
      <xdr:colOff>63500</xdr:colOff>
      <xdr:row>95</xdr:row>
      <xdr:rowOff>147002</xdr:rowOff>
    </xdr:to>
    <xdr:cxnSp macro="">
      <xdr:nvCxnSpPr>
        <xdr:cNvPr id="234" name="直線コネクタ 233"/>
        <xdr:cNvCxnSpPr/>
      </xdr:nvCxnSpPr>
      <xdr:spPr>
        <a:xfrm>
          <a:off x="3797300" y="16422345"/>
          <a:ext cx="8382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134595</xdr:rowOff>
    </xdr:from>
    <xdr:to>
      <xdr:col>19</xdr:col>
      <xdr:colOff>177800</xdr:colOff>
      <xdr:row>96</xdr:row>
      <xdr:rowOff>70943</xdr:rowOff>
    </xdr:to>
    <xdr:cxnSp macro="">
      <xdr:nvCxnSpPr>
        <xdr:cNvPr id="237" name="直線コネクタ 236"/>
        <xdr:cNvCxnSpPr/>
      </xdr:nvCxnSpPr>
      <xdr:spPr>
        <a:xfrm flipV="1">
          <a:off x="2908300" y="16422345"/>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70943</xdr:rowOff>
    </xdr:from>
    <xdr:to>
      <xdr:col>15</xdr:col>
      <xdr:colOff>50800</xdr:colOff>
      <xdr:row>96</xdr:row>
      <xdr:rowOff>144044</xdr:rowOff>
    </xdr:to>
    <xdr:cxnSp macro="">
      <xdr:nvCxnSpPr>
        <xdr:cNvPr id="240" name="直線コネクタ 239"/>
        <xdr:cNvCxnSpPr/>
      </xdr:nvCxnSpPr>
      <xdr:spPr>
        <a:xfrm flipV="1">
          <a:off x="2019300" y="16530143"/>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1" name="フローチャート: 判断 240"/>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2" name="テキスト ボックス 241"/>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144044</xdr:rowOff>
    </xdr:from>
    <xdr:to>
      <xdr:col>10</xdr:col>
      <xdr:colOff>114300</xdr:colOff>
      <xdr:row>97</xdr:row>
      <xdr:rowOff>51575</xdr:rowOff>
    </xdr:to>
    <xdr:cxnSp macro="">
      <xdr:nvCxnSpPr>
        <xdr:cNvPr id="243" name="直線コネクタ 242"/>
        <xdr:cNvCxnSpPr/>
      </xdr:nvCxnSpPr>
      <xdr:spPr>
        <a:xfrm flipV="1">
          <a:off x="1130300" y="16603244"/>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96202</xdr:rowOff>
    </xdr:from>
    <xdr:to>
      <xdr:col>24</xdr:col>
      <xdr:colOff>114300</xdr:colOff>
      <xdr:row>96</xdr:row>
      <xdr:rowOff>26352</xdr:rowOff>
    </xdr:to>
    <xdr:sp macro="" textlink="">
      <xdr:nvSpPr>
        <xdr:cNvPr id="253" name="楕円 252"/>
        <xdr:cNvSpPr/>
      </xdr:nvSpPr>
      <xdr:spPr>
        <a:xfrm>
          <a:off x="4584700" y="163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119079</xdr:rowOff>
    </xdr:from>
    <xdr:ext cx="599010" cy="259045"/>
    <xdr:sp macro="" textlink="">
      <xdr:nvSpPr>
        <xdr:cNvPr id="254" name="扶助費該当値テキスト"/>
        <xdr:cNvSpPr txBox="1"/>
      </xdr:nvSpPr>
      <xdr:spPr>
        <a:xfrm>
          <a:off x="4686300" y="1623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83795</xdr:rowOff>
    </xdr:from>
    <xdr:to>
      <xdr:col>20</xdr:col>
      <xdr:colOff>38100</xdr:colOff>
      <xdr:row>96</xdr:row>
      <xdr:rowOff>13945</xdr:rowOff>
    </xdr:to>
    <xdr:sp macro="" textlink="">
      <xdr:nvSpPr>
        <xdr:cNvPr id="255" name="楕円 254"/>
        <xdr:cNvSpPr/>
      </xdr:nvSpPr>
      <xdr:spPr>
        <a:xfrm>
          <a:off x="3746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30472</xdr:rowOff>
    </xdr:from>
    <xdr:ext cx="599010" cy="259045"/>
    <xdr:sp macro="" textlink="">
      <xdr:nvSpPr>
        <xdr:cNvPr id="256" name="テキスト ボックス 255"/>
        <xdr:cNvSpPr txBox="1"/>
      </xdr:nvSpPr>
      <xdr:spPr>
        <a:xfrm>
          <a:off x="3497795" y="1614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20143</xdr:rowOff>
    </xdr:from>
    <xdr:to>
      <xdr:col>15</xdr:col>
      <xdr:colOff>101600</xdr:colOff>
      <xdr:row>96</xdr:row>
      <xdr:rowOff>121743</xdr:rowOff>
    </xdr:to>
    <xdr:sp macro="" textlink="">
      <xdr:nvSpPr>
        <xdr:cNvPr id="257" name="楕円 256"/>
        <xdr:cNvSpPr/>
      </xdr:nvSpPr>
      <xdr:spPr>
        <a:xfrm>
          <a:off x="28575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112870</xdr:rowOff>
    </xdr:from>
    <xdr:ext cx="534377" cy="259045"/>
    <xdr:sp macro="" textlink="">
      <xdr:nvSpPr>
        <xdr:cNvPr id="258" name="テキスト ボックス 257"/>
        <xdr:cNvSpPr txBox="1"/>
      </xdr:nvSpPr>
      <xdr:spPr>
        <a:xfrm>
          <a:off x="2641111" y="165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93244</xdr:rowOff>
    </xdr:from>
    <xdr:to>
      <xdr:col>10</xdr:col>
      <xdr:colOff>165100</xdr:colOff>
      <xdr:row>97</xdr:row>
      <xdr:rowOff>23394</xdr:rowOff>
    </xdr:to>
    <xdr:sp macro="" textlink="">
      <xdr:nvSpPr>
        <xdr:cNvPr id="259" name="楕円 258"/>
        <xdr:cNvSpPr/>
      </xdr:nvSpPr>
      <xdr:spPr>
        <a:xfrm>
          <a:off x="1968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39921</xdr:rowOff>
    </xdr:from>
    <xdr:ext cx="534377" cy="259045"/>
    <xdr:sp macro="" textlink="">
      <xdr:nvSpPr>
        <xdr:cNvPr id="260" name="テキスト ボックス 259"/>
        <xdr:cNvSpPr txBox="1"/>
      </xdr:nvSpPr>
      <xdr:spPr>
        <a:xfrm>
          <a:off x="1752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xdr:rowOff>
    </xdr:from>
    <xdr:to>
      <xdr:col>6</xdr:col>
      <xdr:colOff>38100</xdr:colOff>
      <xdr:row>97</xdr:row>
      <xdr:rowOff>102375</xdr:rowOff>
    </xdr:to>
    <xdr:sp macro="" textlink="">
      <xdr:nvSpPr>
        <xdr:cNvPr id="261" name="楕円 260"/>
        <xdr:cNvSpPr/>
      </xdr:nvSpPr>
      <xdr:spPr>
        <a:xfrm>
          <a:off x="1079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118902</xdr:rowOff>
    </xdr:from>
    <xdr:ext cx="534377" cy="259045"/>
    <xdr:sp macro="" textlink="">
      <xdr:nvSpPr>
        <xdr:cNvPr id="262" name="テキスト ボックス 261"/>
        <xdr:cNvSpPr txBox="1"/>
      </xdr:nvSpPr>
      <xdr:spPr>
        <a:xfrm>
          <a:off x="863111" y="164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81915</xdr:rowOff>
    </xdr:from>
    <xdr:to>
      <xdr:col>55</xdr:col>
      <xdr:colOff>0</xdr:colOff>
      <xdr:row>36</xdr:row>
      <xdr:rowOff>85509</xdr:rowOff>
    </xdr:to>
    <xdr:cxnSp macro="">
      <xdr:nvCxnSpPr>
        <xdr:cNvPr id="291" name="直線コネクタ 290"/>
        <xdr:cNvCxnSpPr/>
      </xdr:nvCxnSpPr>
      <xdr:spPr>
        <a:xfrm flipV="1">
          <a:off x="9639300" y="6254115"/>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84049</xdr:rowOff>
    </xdr:from>
    <xdr:to>
      <xdr:col>50</xdr:col>
      <xdr:colOff>114300</xdr:colOff>
      <xdr:row>36</xdr:row>
      <xdr:rowOff>85509</xdr:rowOff>
    </xdr:to>
    <xdr:cxnSp macro="">
      <xdr:nvCxnSpPr>
        <xdr:cNvPr id="294" name="直線コネクタ 293"/>
        <xdr:cNvCxnSpPr/>
      </xdr:nvCxnSpPr>
      <xdr:spPr>
        <a:xfrm>
          <a:off x="8750300" y="6256249"/>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84049</xdr:rowOff>
    </xdr:from>
    <xdr:to>
      <xdr:col>45</xdr:col>
      <xdr:colOff>177800</xdr:colOff>
      <xdr:row>36</xdr:row>
      <xdr:rowOff>86081</xdr:rowOff>
    </xdr:to>
    <xdr:cxnSp macro="">
      <xdr:nvCxnSpPr>
        <xdr:cNvPr id="297" name="直線コネクタ 296"/>
        <xdr:cNvCxnSpPr/>
      </xdr:nvCxnSpPr>
      <xdr:spPr>
        <a:xfrm flipV="1">
          <a:off x="7861300" y="625624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156108</xdr:rowOff>
    </xdr:from>
    <xdr:to>
      <xdr:col>46</xdr:col>
      <xdr:colOff>38100</xdr:colOff>
      <xdr:row>36</xdr:row>
      <xdr:rowOff>86258</xdr:rowOff>
    </xdr:to>
    <xdr:sp macro="" textlink="">
      <xdr:nvSpPr>
        <xdr:cNvPr id="298" name="フローチャート: 判断 297"/>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102785</xdr:rowOff>
    </xdr:from>
    <xdr:ext cx="534377" cy="259045"/>
    <xdr:sp macro="" textlink="">
      <xdr:nvSpPr>
        <xdr:cNvPr id="299" name="テキスト ボックス 298"/>
        <xdr:cNvSpPr txBox="1"/>
      </xdr:nvSpPr>
      <xdr:spPr>
        <a:xfrm>
          <a:off x="8483111" y="5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15519</xdr:rowOff>
    </xdr:from>
    <xdr:to>
      <xdr:col>41</xdr:col>
      <xdr:colOff>50800</xdr:colOff>
      <xdr:row>36</xdr:row>
      <xdr:rowOff>86081</xdr:rowOff>
    </xdr:to>
    <xdr:cxnSp macro="">
      <xdr:nvCxnSpPr>
        <xdr:cNvPr id="300" name="直線コネクタ 299"/>
        <xdr:cNvCxnSpPr/>
      </xdr:nvCxnSpPr>
      <xdr:spPr>
        <a:xfrm>
          <a:off x="6972300" y="6187719"/>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31115</xdr:rowOff>
    </xdr:from>
    <xdr:to>
      <xdr:col>55</xdr:col>
      <xdr:colOff>50800</xdr:colOff>
      <xdr:row>36</xdr:row>
      <xdr:rowOff>132715</xdr:rowOff>
    </xdr:to>
    <xdr:sp macro="" textlink="">
      <xdr:nvSpPr>
        <xdr:cNvPr id="310" name="楕円 309"/>
        <xdr:cNvSpPr/>
      </xdr:nvSpPr>
      <xdr:spPr>
        <a:xfrm>
          <a:off x="10426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53992</xdr:rowOff>
    </xdr:from>
    <xdr:ext cx="534377" cy="259045"/>
    <xdr:sp macro="" textlink="">
      <xdr:nvSpPr>
        <xdr:cNvPr id="311" name="補助費等該当値テキスト"/>
        <xdr:cNvSpPr txBox="1"/>
      </xdr:nvSpPr>
      <xdr:spPr>
        <a:xfrm>
          <a:off x="10528300" y="60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34709</xdr:rowOff>
    </xdr:from>
    <xdr:to>
      <xdr:col>50</xdr:col>
      <xdr:colOff>165100</xdr:colOff>
      <xdr:row>36</xdr:row>
      <xdr:rowOff>136309</xdr:rowOff>
    </xdr:to>
    <xdr:sp macro="" textlink="">
      <xdr:nvSpPr>
        <xdr:cNvPr id="312" name="楕円 311"/>
        <xdr:cNvSpPr/>
      </xdr:nvSpPr>
      <xdr:spPr>
        <a:xfrm>
          <a:off x="9588500" y="62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152836</xdr:rowOff>
    </xdr:from>
    <xdr:ext cx="534377" cy="259045"/>
    <xdr:sp macro="" textlink="">
      <xdr:nvSpPr>
        <xdr:cNvPr id="313" name="テキスト ボックス 312"/>
        <xdr:cNvSpPr txBox="1"/>
      </xdr:nvSpPr>
      <xdr:spPr>
        <a:xfrm>
          <a:off x="9372111" y="59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33249</xdr:rowOff>
    </xdr:from>
    <xdr:to>
      <xdr:col>46</xdr:col>
      <xdr:colOff>38100</xdr:colOff>
      <xdr:row>36</xdr:row>
      <xdr:rowOff>134849</xdr:rowOff>
    </xdr:to>
    <xdr:sp macro="" textlink="">
      <xdr:nvSpPr>
        <xdr:cNvPr id="314" name="楕円 313"/>
        <xdr:cNvSpPr/>
      </xdr:nvSpPr>
      <xdr:spPr>
        <a:xfrm>
          <a:off x="8699500" y="62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125976</xdr:rowOff>
    </xdr:from>
    <xdr:ext cx="534377" cy="259045"/>
    <xdr:sp macro="" textlink="">
      <xdr:nvSpPr>
        <xdr:cNvPr id="315" name="テキスト ボックス 314"/>
        <xdr:cNvSpPr txBox="1"/>
      </xdr:nvSpPr>
      <xdr:spPr>
        <a:xfrm>
          <a:off x="8483111" y="62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35281</xdr:rowOff>
    </xdr:from>
    <xdr:to>
      <xdr:col>41</xdr:col>
      <xdr:colOff>101600</xdr:colOff>
      <xdr:row>36</xdr:row>
      <xdr:rowOff>136881</xdr:rowOff>
    </xdr:to>
    <xdr:sp macro="" textlink="">
      <xdr:nvSpPr>
        <xdr:cNvPr id="316" name="楕円 315"/>
        <xdr:cNvSpPr/>
      </xdr:nvSpPr>
      <xdr:spPr>
        <a:xfrm>
          <a:off x="7810500" y="62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153408</xdr:rowOff>
    </xdr:from>
    <xdr:ext cx="534377" cy="259045"/>
    <xdr:sp macro="" textlink="">
      <xdr:nvSpPr>
        <xdr:cNvPr id="317" name="テキスト ボックス 316"/>
        <xdr:cNvSpPr txBox="1"/>
      </xdr:nvSpPr>
      <xdr:spPr>
        <a:xfrm>
          <a:off x="7594111" y="59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136169</xdr:rowOff>
    </xdr:from>
    <xdr:to>
      <xdr:col>36</xdr:col>
      <xdr:colOff>165100</xdr:colOff>
      <xdr:row>36</xdr:row>
      <xdr:rowOff>66319</xdr:rowOff>
    </xdr:to>
    <xdr:sp macro="" textlink="">
      <xdr:nvSpPr>
        <xdr:cNvPr id="318" name="楕円 317"/>
        <xdr:cNvSpPr/>
      </xdr:nvSpPr>
      <xdr:spPr>
        <a:xfrm>
          <a:off x="6921500" y="61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82846</xdr:rowOff>
    </xdr:from>
    <xdr:ext cx="534377" cy="259045"/>
    <xdr:sp macro="" textlink="">
      <xdr:nvSpPr>
        <xdr:cNvPr id="319" name="テキスト ボックス 318"/>
        <xdr:cNvSpPr txBox="1"/>
      </xdr:nvSpPr>
      <xdr:spPr>
        <a:xfrm>
          <a:off x="6705111" y="59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3454</xdr:rowOff>
    </xdr:from>
    <xdr:to>
      <xdr:col>55</xdr:col>
      <xdr:colOff>0</xdr:colOff>
      <xdr:row>57</xdr:row>
      <xdr:rowOff>143652</xdr:rowOff>
    </xdr:to>
    <xdr:cxnSp macro="">
      <xdr:nvCxnSpPr>
        <xdr:cNvPr id="350" name="直線コネクタ 349"/>
        <xdr:cNvCxnSpPr/>
      </xdr:nvCxnSpPr>
      <xdr:spPr>
        <a:xfrm flipV="1">
          <a:off x="9639300" y="9776104"/>
          <a:ext cx="838200" cy="1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17486</xdr:rowOff>
    </xdr:from>
    <xdr:to>
      <xdr:col>50</xdr:col>
      <xdr:colOff>114300</xdr:colOff>
      <xdr:row>57</xdr:row>
      <xdr:rowOff>143652</xdr:rowOff>
    </xdr:to>
    <xdr:cxnSp macro="">
      <xdr:nvCxnSpPr>
        <xdr:cNvPr id="353" name="直線コネクタ 352"/>
        <xdr:cNvCxnSpPr/>
      </xdr:nvCxnSpPr>
      <xdr:spPr>
        <a:xfrm>
          <a:off x="8750300" y="9790136"/>
          <a:ext cx="889000" cy="1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158631</xdr:rowOff>
    </xdr:from>
    <xdr:to>
      <xdr:col>45</xdr:col>
      <xdr:colOff>177800</xdr:colOff>
      <xdr:row>57</xdr:row>
      <xdr:rowOff>17486</xdr:rowOff>
    </xdr:to>
    <xdr:cxnSp macro="">
      <xdr:nvCxnSpPr>
        <xdr:cNvPr id="356" name="直線コネクタ 355"/>
        <xdr:cNvCxnSpPr/>
      </xdr:nvCxnSpPr>
      <xdr:spPr>
        <a:xfrm>
          <a:off x="7861300" y="9759831"/>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101952</xdr:rowOff>
    </xdr:from>
    <xdr:to>
      <xdr:col>46</xdr:col>
      <xdr:colOff>38100</xdr:colOff>
      <xdr:row>56</xdr:row>
      <xdr:rowOff>32102</xdr:rowOff>
    </xdr:to>
    <xdr:sp macro="" textlink="">
      <xdr:nvSpPr>
        <xdr:cNvPr id="357" name="フローチャート: 判断 356"/>
        <xdr:cNvSpPr/>
      </xdr:nvSpPr>
      <xdr:spPr>
        <a:xfrm>
          <a:off x="8699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48629</xdr:rowOff>
    </xdr:from>
    <xdr:ext cx="534377" cy="259045"/>
    <xdr:sp macro="" textlink="">
      <xdr:nvSpPr>
        <xdr:cNvPr id="358" name="テキスト ボックス 357"/>
        <xdr:cNvSpPr txBox="1"/>
      </xdr:nvSpPr>
      <xdr:spPr>
        <a:xfrm>
          <a:off x="8483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136989</xdr:rowOff>
    </xdr:from>
    <xdr:to>
      <xdr:col>41</xdr:col>
      <xdr:colOff>50800</xdr:colOff>
      <xdr:row>56</xdr:row>
      <xdr:rowOff>158631</xdr:rowOff>
    </xdr:to>
    <xdr:cxnSp macro="">
      <xdr:nvCxnSpPr>
        <xdr:cNvPr id="359" name="直線コネクタ 358"/>
        <xdr:cNvCxnSpPr/>
      </xdr:nvCxnSpPr>
      <xdr:spPr>
        <a:xfrm>
          <a:off x="6972300" y="9738189"/>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124104</xdr:rowOff>
    </xdr:from>
    <xdr:to>
      <xdr:col>55</xdr:col>
      <xdr:colOff>50800</xdr:colOff>
      <xdr:row>57</xdr:row>
      <xdr:rowOff>54254</xdr:rowOff>
    </xdr:to>
    <xdr:sp macro="" textlink="">
      <xdr:nvSpPr>
        <xdr:cNvPr id="369" name="楕円 368"/>
        <xdr:cNvSpPr/>
      </xdr:nvSpPr>
      <xdr:spPr>
        <a:xfrm>
          <a:off x="104267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102531</xdr:rowOff>
    </xdr:from>
    <xdr:ext cx="534377" cy="259045"/>
    <xdr:sp macro="" textlink="">
      <xdr:nvSpPr>
        <xdr:cNvPr id="370" name="普通建設事業費該当値テキスト"/>
        <xdr:cNvSpPr txBox="1"/>
      </xdr:nvSpPr>
      <xdr:spPr>
        <a:xfrm>
          <a:off x="10528300" y="97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92852</xdr:rowOff>
    </xdr:from>
    <xdr:to>
      <xdr:col>50</xdr:col>
      <xdr:colOff>165100</xdr:colOff>
      <xdr:row>58</xdr:row>
      <xdr:rowOff>23002</xdr:rowOff>
    </xdr:to>
    <xdr:sp macro="" textlink="">
      <xdr:nvSpPr>
        <xdr:cNvPr id="371" name="楕円 370"/>
        <xdr:cNvSpPr/>
      </xdr:nvSpPr>
      <xdr:spPr>
        <a:xfrm>
          <a:off x="9588500" y="98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14129</xdr:rowOff>
    </xdr:from>
    <xdr:ext cx="534377" cy="259045"/>
    <xdr:sp macro="" textlink="">
      <xdr:nvSpPr>
        <xdr:cNvPr id="372" name="テキスト ボックス 371"/>
        <xdr:cNvSpPr txBox="1"/>
      </xdr:nvSpPr>
      <xdr:spPr>
        <a:xfrm>
          <a:off x="9372111" y="99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138136</xdr:rowOff>
    </xdr:from>
    <xdr:to>
      <xdr:col>46</xdr:col>
      <xdr:colOff>38100</xdr:colOff>
      <xdr:row>57</xdr:row>
      <xdr:rowOff>68286</xdr:rowOff>
    </xdr:to>
    <xdr:sp macro="" textlink="">
      <xdr:nvSpPr>
        <xdr:cNvPr id="373" name="楕円 372"/>
        <xdr:cNvSpPr/>
      </xdr:nvSpPr>
      <xdr:spPr>
        <a:xfrm>
          <a:off x="86995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59413</xdr:rowOff>
    </xdr:from>
    <xdr:ext cx="534377" cy="259045"/>
    <xdr:sp macro="" textlink="">
      <xdr:nvSpPr>
        <xdr:cNvPr id="374" name="テキスト ボックス 373"/>
        <xdr:cNvSpPr txBox="1"/>
      </xdr:nvSpPr>
      <xdr:spPr>
        <a:xfrm>
          <a:off x="8483111" y="9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107831</xdr:rowOff>
    </xdr:from>
    <xdr:to>
      <xdr:col>41</xdr:col>
      <xdr:colOff>101600</xdr:colOff>
      <xdr:row>57</xdr:row>
      <xdr:rowOff>37981</xdr:rowOff>
    </xdr:to>
    <xdr:sp macro="" textlink="">
      <xdr:nvSpPr>
        <xdr:cNvPr id="375" name="楕円 374"/>
        <xdr:cNvSpPr/>
      </xdr:nvSpPr>
      <xdr:spPr>
        <a:xfrm>
          <a:off x="7810500" y="9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29108</xdr:rowOff>
    </xdr:from>
    <xdr:ext cx="534377" cy="259045"/>
    <xdr:sp macro="" textlink="">
      <xdr:nvSpPr>
        <xdr:cNvPr id="376" name="テキスト ボックス 375"/>
        <xdr:cNvSpPr txBox="1"/>
      </xdr:nvSpPr>
      <xdr:spPr>
        <a:xfrm>
          <a:off x="7594111" y="9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86189</xdr:rowOff>
    </xdr:from>
    <xdr:to>
      <xdr:col>36</xdr:col>
      <xdr:colOff>165100</xdr:colOff>
      <xdr:row>57</xdr:row>
      <xdr:rowOff>16339</xdr:rowOff>
    </xdr:to>
    <xdr:sp macro="" textlink="">
      <xdr:nvSpPr>
        <xdr:cNvPr id="377" name="楕円 376"/>
        <xdr:cNvSpPr/>
      </xdr:nvSpPr>
      <xdr:spPr>
        <a:xfrm>
          <a:off x="6921500" y="96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7466</xdr:rowOff>
    </xdr:from>
    <xdr:ext cx="534377" cy="259045"/>
    <xdr:sp macro="" textlink="">
      <xdr:nvSpPr>
        <xdr:cNvPr id="378" name="テキスト ボックス 377"/>
        <xdr:cNvSpPr txBox="1"/>
      </xdr:nvSpPr>
      <xdr:spPr>
        <a:xfrm>
          <a:off x="6705111" y="97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31279</xdr:rowOff>
    </xdr:from>
    <xdr:to>
      <xdr:col>55</xdr:col>
      <xdr:colOff>0</xdr:colOff>
      <xdr:row>78</xdr:row>
      <xdr:rowOff>48521</xdr:rowOff>
    </xdr:to>
    <xdr:cxnSp macro="">
      <xdr:nvCxnSpPr>
        <xdr:cNvPr id="409" name="直線コネクタ 408"/>
        <xdr:cNvCxnSpPr/>
      </xdr:nvCxnSpPr>
      <xdr:spPr>
        <a:xfrm>
          <a:off x="9639300" y="13404379"/>
          <a:ext cx="8382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72067</xdr:rowOff>
    </xdr:from>
    <xdr:to>
      <xdr:col>50</xdr:col>
      <xdr:colOff>114300</xdr:colOff>
      <xdr:row>78</xdr:row>
      <xdr:rowOff>31279</xdr:rowOff>
    </xdr:to>
    <xdr:cxnSp macro="">
      <xdr:nvCxnSpPr>
        <xdr:cNvPr id="412" name="直線コネクタ 411"/>
        <xdr:cNvCxnSpPr/>
      </xdr:nvCxnSpPr>
      <xdr:spPr>
        <a:xfrm>
          <a:off x="8750300" y="13102267"/>
          <a:ext cx="889000" cy="30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72067</xdr:rowOff>
    </xdr:from>
    <xdr:to>
      <xdr:col>45</xdr:col>
      <xdr:colOff>177800</xdr:colOff>
      <xdr:row>76</xdr:row>
      <xdr:rowOff>161351</xdr:rowOff>
    </xdr:to>
    <xdr:cxnSp macro="">
      <xdr:nvCxnSpPr>
        <xdr:cNvPr id="415" name="直線コネクタ 414"/>
        <xdr:cNvCxnSpPr/>
      </xdr:nvCxnSpPr>
      <xdr:spPr>
        <a:xfrm flipV="1">
          <a:off x="7861300" y="13102267"/>
          <a:ext cx="889000" cy="8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xdr:rowOff>
    </xdr:from>
    <xdr:to>
      <xdr:col>46</xdr:col>
      <xdr:colOff>38100</xdr:colOff>
      <xdr:row>75</xdr:row>
      <xdr:rowOff>101999</xdr:rowOff>
    </xdr:to>
    <xdr:sp macro="" textlink="">
      <xdr:nvSpPr>
        <xdr:cNvPr id="416" name="フローチャート: 判断 415"/>
        <xdr:cNvSpPr/>
      </xdr:nvSpPr>
      <xdr:spPr>
        <a:xfrm>
          <a:off x="8699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118526</xdr:rowOff>
    </xdr:from>
    <xdr:ext cx="534377" cy="259045"/>
    <xdr:sp macro="" textlink="">
      <xdr:nvSpPr>
        <xdr:cNvPr id="417" name="テキスト ボックス 416"/>
        <xdr:cNvSpPr txBox="1"/>
      </xdr:nvSpPr>
      <xdr:spPr>
        <a:xfrm>
          <a:off x="8483111" y="126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169171</xdr:rowOff>
    </xdr:from>
    <xdr:to>
      <xdr:col>55</xdr:col>
      <xdr:colOff>50800</xdr:colOff>
      <xdr:row>78</xdr:row>
      <xdr:rowOff>99321</xdr:rowOff>
    </xdr:to>
    <xdr:sp macro="" textlink="">
      <xdr:nvSpPr>
        <xdr:cNvPr id="425" name="楕円 424"/>
        <xdr:cNvSpPr/>
      </xdr:nvSpPr>
      <xdr:spPr>
        <a:xfrm>
          <a:off x="10426700" y="13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147598</xdr:rowOff>
    </xdr:from>
    <xdr:ext cx="469744" cy="259045"/>
    <xdr:sp macro="" textlink="">
      <xdr:nvSpPr>
        <xdr:cNvPr id="426" name="普通建設事業費 （ うち新規整備　）該当値テキスト"/>
        <xdr:cNvSpPr txBox="1"/>
      </xdr:nvSpPr>
      <xdr:spPr>
        <a:xfrm>
          <a:off x="10528300" y="1334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151929</xdr:rowOff>
    </xdr:from>
    <xdr:to>
      <xdr:col>50</xdr:col>
      <xdr:colOff>165100</xdr:colOff>
      <xdr:row>78</xdr:row>
      <xdr:rowOff>82079</xdr:rowOff>
    </xdr:to>
    <xdr:sp macro="" textlink="">
      <xdr:nvSpPr>
        <xdr:cNvPr id="427" name="楕円 426"/>
        <xdr:cNvSpPr/>
      </xdr:nvSpPr>
      <xdr:spPr>
        <a:xfrm>
          <a:off x="9588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73206</xdr:rowOff>
    </xdr:from>
    <xdr:ext cx="469744" cy="259045"/>
    <xdr:sp macro="" textlink="">
      <xdr:nvSpPr>
        <xdr:cNvPr id="428" name="テキスト ボックス 427"/>
        <xdr:cNvSpPr txBox="1"/>
      </xdr:nvSpPr>
      <xdr:spPr>
        <a:xfrm>
          <a:off x="9404428" y="134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21267</xdr:rowOff>
    </xdr:from>
    <xdr:to>
      <xdr:col>46</xdr:col>
      <xdr:colOff>38100</xdr:colOff>
      <xdr:row>76</xdr:row>
      <xdr:rowOff>122867</xdr:rowOff>
    </xdr:to>
    <xdr:sp macro="" textlink="">
      <xdr:nvSpPr>
        <xdr:cNvPr id="429" name="楕円 428"/>
        <xdr:cNvSpPr/>
      </xdr:nvSpPr>
      <xdr:spPr>
        <a:xfrm>
          <a:off x="8699500" y="130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113994</xdr:rowOff>
    </xdr:from>
    <xdr:ext cx="534377" cy="259045"/>
    <xdr:sp macro="" textlink="">
      <xdr:nvSpPr>
        <xdr:cNvPr id="430" name="テキスト ボックス 429"/>
        <xdr:cNvSpPr txBox="1"/>
      </xdr:nvSpPr>
      <xdr:spPr>
        <a:xfrm>
          <a:off x="8483111" y="131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110551</xdr:rowOff>
    </xdr:from>
    <xdr:to>
      <xdr:col>41</xdr:col>
      <xdr:colOff>101600</xdr:colOff>
      <xdr:row>77</xdr:row>
      <xdr:rowOff>40701</xdr:rowOff>
    </xdr:to>
    <xdr:sp macro="" textlink="">
      <xdr:nvSpPr>
        <xdr:cNvPr id="431" name="楕円 430"/>
        <xdr:cNvSpPr/>
      </xdr:nvSpPr>
      <xdr:spPr>
        <a:xfrm>
          <a:off x="7810500" y="131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31828</xdr:rowOff>
    </xdr:from>
    <xdr:ext cx="534377" cy="259045"/>
    <xdr:sp macro="" textlink="">
      <xdr:nvSpPr>
        <xdr:cNvPr id="432" name="テキスト ボックス 431"/>
        <xdr:cNvSpPr txBox="1"/>
      </xdr:nvSpPr>
      <xdr:spPr>
        <a:xfrm>
          <a:off x="7594111" y="1323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79477</xdr:rowOff>
    </xdr:from>
    <xdr:to>
      <xdr:col>55</xdr:col>
      <xdr:colOff>0</xdr:colOff>
      <xdr:row>98</xdr:row>
      <xdr:rowOff>5435</xdr:rowOff>
    </xdr:to>
    <xdr:cxnSp macro="">
      <xdr:nvCxnSpPr>
        <xdr:cNvPr id="461" name="直線コネクタ 460"/>
        <xdr:cNvCxnSpPr/>
      </xdr:nvCxnSpPr>
      <xdr:spPr>
        <a:xfrm flipV="1">
          <a:off x="9639300" y="16710127"/>
          <a:ext cx="838200" cy="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146938</xdr:rowOff>
    </xdr:from>
    <xdr:to>
      <xdr:col>50</xdr:col>
      <xdr:colOff>114300</xdr:colOff>
      <xdr:row>98</xdr:row>
      <xdr:rowOff>5435</xdr:rowOff>
    </xdr:to>
    <xdr:cxnSp macro="">
      <xdr:nvCxnSpPr>
        <xdr:cNvPr id="464" name="直線コネクタ 463"/>
        <xdr:cNvCxnSpPr/>
      </xdr:nvCxnSpPr>
      <xdr:spPr>
        <a:xfrm>
          <a:off x="8750300" y="1677758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89002</xdr:rowOff>
    </xdr:from>
    <xdr:to>
      <xdr:col>45</xdr:col>
      <xdr:colOff>177800</xdr:colOff>
      <xdr:row>97</xdr:row>
      <xdr:rowOff>146938</xdr:rowOff>
    </xdr:to>
    <xdr:cxnSp macro="">
      <xdr:nvCxnSpPr>
        <xdr:cNvPr id="467" name="直線コネクタ 466"/>
        <xdr:cNvCxnSpPr/>
      </xdr:nvCxnSpPr>
      <xdr:spPr>
        <a:xfrm>
          <a:off x="7861300" y="16719652"/>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51422</xdr:rowOff>
    </xdr:from>
    <xdr:to>
      <xdr:col>46</xdr:col>
      <xdr:colOff>38100</xdr:colOff>
      <xdr:row>97</xdr:row>
      <xdr:rowOff>153022</xdr:rowOff>
    </xdr:to>
    <xdr:sp macro="" textlink="">
      <xdr:nvSpPr>
        <xdr:cNvPr id="468" name="フローチャート: 判断 467"/>
        <xdr:cNvSpPr/>
      </xdr:nvSpPr>
      <xdr:spPr>
        <a:xfrm>
          <a:off x="8699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169549</xdr:rowOff>
    </xdr:from>
    <xdr:ext cx="534377" cy="259045"/>
    <xdr:sp macro="" textlink="">
      <xdr:nvSpPr>
        <xdr:cNvPr id="469" name="テキスト ボックス 468"/>
        <xdr:cNvSpPr txBox="1"/>
      </xdr:nvSpPr>
      <xdr:spPr>
        <a:xfrm>
          <a:off x="8483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1" name="テキスト ボックス 470"/>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28677</xdr:rowOff>
    </xdr:from>
    <xdr:to>
      <xdr:col>55</xdr:col>
      <xdr:colOff>50800</xdr:colOff>
      <xdr:row>97</xdr:row>
      <xdr:rowOff>130277</xdr:rowOff>
    </xdr:to>
    <xdr:sp macro="" textlink="">
      <xdr:nvSpPr>
        <xdr:cNvPr id="477" name="楕円 476"/>
        <xdr:cNvSpPr/>
      </xdr:nvSpPr>
      <xdr:spPr>
        <a:xfrm>
          <a:off x="10426700" y="166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51554</xdr:rowOff>
    </xdr:from>
    <xdr:ext cx="534377" cy="259045"/>
    <xdr:sp macro="" textlink="">
      <xdr:nvSpPr>
        <xdr:cNvPr id="478" name="普通建設事業費 （ うち更新整備　）該当値テキスト"/>
        <xdr:cNvSpPr txBox="1"/>
      </xdr:nvSpPr>
      <xdr:spPr>
        <a:xfrm>
          <a:off x="10528300" y="165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126085</xdr:rowOff>
    </xdr:from>
    <xdr:to>
      <xdr:col>50</xdr:col>
      <xdr:colOff>165100</xdr:colOff>
      <xdr:row>98</xdr:row>
      <xdr:rowOff>56235</xdr:rowOff>
    </xdr:to>
    <xdr:sp macro="" textlink="">
      <xdr:nvSpPr>
        <xdr:cNvPr id="479" name="楕円 478"/>
        <xdr:cNvSpPr/>
      </xdr:nvSpPr>
      <xdr:spPr>
        <a:xfrm>
          <a:off x="9588500" y="167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47362</xdr:rowOff>
    </xdr:from>
    <xdr:ext cx="534377" cy="259045"/>
    <xdr:sp macro="" textlink="">
      <xdr:nvSpPr>
        <xdr:cNvPr id="480" name="テキスト ボックス 479"/>
        <xdr:cNvSpPr txBox="1"/>
      </xdr:nvSpPr>
      <xdr:spPr>
        <a:xfrm>
          <a:off x="9372111" y="168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96138</xdr:rowOff>
    </xdr:from>
    <xdr:to>
      <xdr:col>46</xdr:col>
      <xdr:colOff>38100</xdr:colOff>
      <xdr:row>98</xdr:row>
      <xdr:rowOff>26288</xdr:rowOff>
    </xdr:to>
    <xdr:sp macro="" textlink="">
      <xdr:nvSpPr>
        <xdr:cNvPr id="481" name="楕円 480"/>
        <xdr:cNvSpPr/>
      </xdr:nvSpPr>
      <xdr:spPr>
        <a:xfrm>
          <a:off x="8699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17415</xdr:rowOff>
    </xdr:from>
    <xdr:ext cx="534377" cy="259045"/>
    <xdr:sp macro="" textlink="">
      <xdr:nvSpPr>
        <xdr:cNvPr id="482" name="テキスト ボックス 481"/>
        <xdr:cNvSpPr txBox="1"/>
      </xdr:nvSpPr>
      <xdr:spPr>
        <a:xfrm>
          <a:off x="8483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38202</xdr:rowOff>
    </xdr:from>
    <xdr:to>
      <xdr:col>41</xdr:col>
      <xdr:colOff>101600</xdr:colOff>
      <xdr:row>97</xdr:row>
      <xdr:rowOff>139802</xdr:rowOff>
    </xdr:to>
    <xdr:sp macro="" textlink="">
      <xdr:nvSpPr>
        <xdr:cNvPr id="483" name="楕円 482"/>
        <xdr:cNvSpPr/>
      </xdr:nvSpPr>
      <xdr:spPr>
        <a:xfrm>
          <a:off x="7810500" y="1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156329</xdr:rowOff>
    </xdr:from>
    <xdr:ext cx="534377" cy="259045"/>
    <xdr:sp macro="" textlink="">
      <xdr:nvSpPr>
        <xdr:cNvPr id="484" name="テキスト ボックス 483"/>
        <xdr:cNvSpPr txBox="1"/>
      </xdr:nvSpPr>
      <xdr:spPr>
        <a:xfrm>
          <a:off x="7594111" y="164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83203</xdr:rowOff>
    </xdr:from>
    <xdr:to>
      <xdr:col>85</xdr:col>
      <xdr:colOff>127000</xdr:colOff>
      <xdr:row>39</xdr:row>
      <xdr:rowOff>97246</xdr:rowOff>
    </xdr:to>
    <xdr:cxnSp macro="">
      <xdr:nvCxnSpPr>
        <xdr:cNvPr id="515" name="直線コネクタ 514"/>
        <xdr:cNvCxnSpPr/>
      </xdr:nvCxnSpPr>
      <xdr:spPr>
        <a:xfrm flipV="1">
          <a:off x="15481300" y="6769753"/>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97246</xdr:rowOff>
    </xdr:from>
    <xdr:to>
      <xdr:col>81</xdr:col>
      <xdr:colOff>50800</xdr:colOff>
      <xdr:row>39</xdr:row>
      <xdr:rowOff>97246</xdr:rowOff>
    </xdr:to>
    <xdr:cxnSp macro="">
      <xdr:nvCxnSpPr>
        <xdr:cNvPr id="518" name="直線コネクタ 517"/>
        <xdr:cNvCxnSpPr/>
      </xdr:nvCxnSpPr>
      <xdr:spPr>
        <a:xfrm>
          <a:off x="14592300" y="6783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581</xdr:rowOff>
    </xdr:from>
    <xdr:to>
      <xdr:col>76</xdr:col>
      <xdr:colOff>114300</xdr:colOff>
      <xdr:row>39</xdr:row>
      <xdr:rowOff>97246</xdr:rowOff>
    </xdr:to>
    <xdr:cxnSp macro="">
      <xdr:nvCxnSpPr>
        <xdr:cNvPr id="521" name="直線コネクタ 520"/>
        <xdr:cNvCxnSpPr/>
      </xdr:nvCxnSpPr>
      <xdr:spPr>
        <a:xfrm>
          <a:off x="13703300" y="668713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522" name="フローチャート: 判断 521"/>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83583</xdr:rowOff>
    </xdr:from>
    <xdr:ext cx="378565" cy="259045"/>
    <xdr:sp macro="" textlink="">
      <xdr:nvSpPr>
        <xdr:cNvPr id="523" name="テキスト ボックス 522"/>
        <xdr:cNvSpPr txBox="1"/>
      </xdr:nvSpPr>
      <xdr:spPr>
        <a:xfrm>
          <a:off x="14403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581</xdr:rowOff>
    </xdr:from>
    <xdr:to>
      <xdr:col>71</xdr:col>
      <xdr:colOff>177800</xdr:colOff>
      <xdr:row>39</xdr:row>
      <xdr:rowOff>13643</xdr:rowOff>
    </xdr:to>
    <xdr:cxnSp macro="">
      <xdr:nvCxnSpPr>
        <xdr:cNvPr id="524" name="直線コネクタ 523"/>
        <xdr:cNvCxnSpPr/>
      </xdr:nvCxnSpPr>
      <xdr:spPr>
        <a:xfrm flipV="1">
          <a:off x="12814300" y="668713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32403</xdr:rowOff>
    </xdr:from>
    <xdr:to>
      <xdr:col>85</xdr:col>
      <xdr:colOff>177800</xdr:colOff>
      <xdr:row>39</xdr:row>
      <xdr:rowOff>134003</xdr:rowOff>
    </xdr:to>
    <xdr:sp macro="" textlink="">
      <xdr:nvSpPr>
        <xdr:cNvPr id="534" name="楕円 533"/>
        <xdr:cNvSpPr/>
      </xdr:nvSpPr>
      <xdr:spPr>
        <a:xfrm>
          <a:off x="162687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118780</xdr:rowOff>
    </xdr:from>
    <xdr:ext cx="313932" cy="259045"/>
    <xdr:sp macro="" textlink="">
      <xdr:nvSpPr>
        <xdr:cNvPr id="535" name="災害復旧事業費該当値テキスト"/>
        <xdr:cNvSpPr txBox="1"/>
      </xdr:nvSpPr>
      <xdr:spPr>
        <a:xfrm>
          <a:off x="16370300" y="66338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46446</xdr:rowOff>
    </xdr:from>
    <xdr:to>
      <xdr:col>81</xdr:col>
      <xdr:colOff>101600</xdr:colOff>
      <xdr:row>39</xdr:row>
      <xdr:rowOff>148046</xdr:rowOff>
    </xdr:to>
    <xdr:sp macro="" textlink="">
      <xdr:nvSpPr>
        <xdr:cNvPr id="536" name="楕円 535"/>
        <xdr:cNvSpPr/>
      </xdr:nvSpPr>
      <xdr:spPr>
        <a:xfrm>
          <a:off x="1543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139173</xdr:rowOff>
    </xdr:from>
    <xdr:ext cx="249299" cy="259045"/>
    <xdr:sp macro="" textlink="">
      <xdr:nvSpPr>
        <xdr:cNvPr id="537" name="テキスト ボックス 536"/>
        <xdr:cNvSpPr txBox="1"/>
      </xdr:nvSpPr>
      <xdr:spPr>
        <a:xfrm>
          <a:off x="15356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38" name="楕円 537"/>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139173</xdr:rowOff>
    </xdr:from>
    <xdr:ext cx="249299" cy="259045"/>
    <xdr:sp macro="" textlink="">
      <xdr:nvSpPr>
        <xdr:cNvPr id="539" name="テキスト ボックス 538"/>
        <xdr:cNvSpPr txBox="1"/>
      </xdr:nvSpPr>
      <xdr:spPr>
        <a:xfrm>
          <a:off x="14467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121231</xdr:rowOff>
    </xdr:from>
    <xdr:to>
      <xdr:col>72</xdr:col>
      <xdr:colOff>38100</xdr:colOff>
      <xdr:row>39</xdr:row>
      <xdr:rowOff>51381</xdr:rowOff>
    </xdr:to>
    <xdr:sp macro="" textlink="">
      <xdr:nvSpPr>
        <xdr:cNvPr id="540" name="楕円 539"/>
        <xdr:cNvSpPr/>
      </xdr:nvSpPr>
      <xdr:spPr>
        <a:xfrm>
          <a:off x="13652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42508</xdr:rowOff>
    </xdr:from>
    <xdr:ext cx="378565" cy="259045"/>
    <xdr:sp macro="" textlink="">
      <xdr:nvSpPr>
        <xdr:cNvPr id="541" name="テキスト ボックス 540"/>
        <xdr:cNvSpPr txBox="1"/>
      </xdr:nvSpPr>
      <xdr:spPr>
        <a:xfrm>
          <a:off x="13514017" y="672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134293</xdr:rowOff>
    </xdr:from>
    <xdr:to>
      <xdr:col>67</xdr:col>
      <xdr:colOff>101600</xdr:colOff>
      <xdr:row>39</xdr:row>
      <xdr:rowOff>64443</xdr:rowOff>
    </xdr:to>
    <xdr:sp macro="" textlink="">
      <xdr:nvSpPr>
        <xdr:cNvPr id="542" name="楕円 541"/>
        <xdr:cNvSpPr/>
      </xdr:nvSpPr>
      <xdr:spPr>
        <a:xfrm>
          <a:off x="12763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55570</xdr:rowOff>
    </xdr:from>
    <xdr:ext cx="378565" cy="259045"/>
    <xdr:sp macro="" textlink="">
      <xdr:nvSpPr>
        <xdr:cNvPr id="543" name="テキスト ボックス 542"/>
        <xdr:cNvSpPr txBox="1"/>
      </xdr:nvSpPr>
      <xdr:spPr>
        <a:xfrm>
          <a:off x="12625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71748</xdr:rowOff>
    </xdr:from>
    <xdr:to>
      <xdr:col>85</xdr:col>
      <xdr:colOff>127000</xdr:colOff>
      <xdr:row>74</xdr:row>
      <xdr:rowOff>87655</xdr:rowOff>
    </xdr:to>
    <xdr:cxnSp macro="">
      <xdr:nvCxnSpPr>
        <xdr:cNvPr id="621" name="直線コネクタ 620"/>
        <xdr:cNvCxnSpPr/>
      </xdr:nvCxnSpPr>
      <xdr:spPr>
        <a:xfrm>
          <a:off x="15481300" y="12759048"/>
          <a:ext cx="8382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57671</xdr:rowOff>
    </xdr:from>
    <xdr:to>
      <xdr:col>81</xdr:col>
      <xdr:colOff>50800</xdr:colOff>
      <xdr:row>74</xdr:row>
      <xdr:rowOff>71748</xdr:rowOff>
    </xdr:to>
    <xdr:cxnSp macro="">
      <xdr:nvCxnSpPr>
        <xdr:cNvPr id="624" name="直線コネクタ 623"/>
        <xdr:cNvCxnSpPr/>
      </xdr:nvCxnSpPr>
      <xdr:spPr>
        <a:xfrm>
          <a:off x="14592300" y="12744971"/>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6" name="テキスト ボックス 625"/>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134004</xdr:rowOff>
    </xdr:from>
    <xdr:to>
      <xdr:col>76</xdr:col>
      <xdr:colOff>114300</xdr:colOff>
      <xdr:row>74</xdr:row>
      <xdr:rowOff>57671</xdr:rowOff>
    </xdr:to>
    <xdr:cxnSp macro="">
      <xdr:nvCxnSpPr>
        <xdr:cNvPr id="627" name="直線コネクタ 626"/>
        <xdr:cNvCxnSpPr/>
      </xdr:nvCxnSpPr>
      <xdr:spPr>
        <a:xfrm>
          <a:off x="13703300" y="12649854"/>
          <a:ext cx="8890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8" name="フローチャート: 判断 627"/>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20578</xdr:rowOff>
    </xdr:from>
    <xdr:ext cx="534377" cy="259045"/>
    <xdr:sp macro="" textlink="">
      <xdr:nvSpPr>
        <xdr:cNvPr id="629" name="テキスト ボックス 628"/>
        <xdr:cNvSpPr txBox="1"/>
      </xdr:nvSpPr>
      <xdr:spPr>
        <a:xfrm>
          <a:off x="14325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134004</xdr:rowOff>
    </xdr:from>
    <xdr:to>
      <xdr:col>71</xdr:col>
      <xdr:colOff>177800</xdr:colOff>
      <xdr:row>73</xdr:row>
      <xdr:rowOff>138347</xdr:rowOff>
    </xdr:to>
    <xdr:cxnSp macro="">
      <xdr:nvCxnSpPr>
        <xdr:cNvPr id="630" name="直線コネクタ 629"/>
        <xdr:cNvCxnSpPr/>
      </xdr:nvCxnSpPr>
      <xdr:spPr>
        <a:xfrm flipV="1">
          <a:off x="12814300" y="1264985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36855</xdr:rowOff>
    </xdr:from>
    <xdr:to>
      <xdr:col>85</xdr:col>
      <xdr:colOff>177800</xdr:colOff>
      <xdr:row>74</xdr:row>
      <xdr:rowOff>138455</xdr:rowOff>
    </xdr:to>
    <xdr:sp macro="" textlink="">
      <xdr:nvSpPr>
        <xdr:cNvPr id="640" name="楕円 639"/>
        <xdr:cNvSpPr/>
      </xdr:nvSpPr>
      <xdr:spPr>
        <a:xfrm>
          <a:off x="162687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59732</xdr:rowOff>
    </xdr:from>
    <xdr:ext cx="534377" cy="259045"/>
    <xdr:sp macro="" textlink="">
      <xdr:nvSpPr>
        <xdr:cNvPr id="641" name="公債費該当値テキスト"/>
        <xdr:cNvSpPr txBox="1"/>
      </xdr:nvSpPr>
      <xdr:spPr>
        <a:xfrm>
          <a:off x="16370300"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20948</xdr:rowOff>
    </xdr:from>
    <xdr:to>
      <xdr:col>81</xdr:col>
      <xdr:colOff>101600</xdr:colOff>
      <xdr:row>74</xdr:row>
      <xdr:rowOff>122548</xdr:rowOff>
    </xdr:to>
    <xdr:sp macro="" textlink="">
      <xdr:nvSpPr>
        <xdr:cNvPr id="642" name="楕円 641"/>
        <xdr:cNvSpPr/>
      </xdr:nvSpPr>
      <xdr:spPr>
        <a:xfrm>
          <a:off x="15430500" y="127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139075</xdr:rowOff>
    </xdr:from>
    <xdr:ext cx="534377" cy="259045"/>
    <xdr:sp macro="" textlink="">
      <xdr:nvSpPr>
        <xdr:cNvPr id="643" name="テキスト ボックス 642"/>
        <xdr:cNvSpPr txBox="1"/>
      </xdr:nvSpPr>
      <xdr:spPr>
        <a:xfrm>
          <a:off x="15214111" y="124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6871</xdr:rowOff>
    </xdr:from>
    <xdr:to>
      <xdr:col>76</xdr:col>
      <xdr:colOff>165100</xdr:colOff>
      <xdr:row>74</xdr:row>
      <xdr:rowOff>108471</xdr:rowOff>
    </xdr:to>
    <xdr:sp macro="" textlink="">
      <xdr:nvSpPr>
        <xdr:cNvPr id="644" name="楕円 643"/>
        <xdr:cNvSpPr/>
      </xdr:nvSpPr>
      <xdr:spPr>
        <a:xfrm>
          <a:off x="14541500" y="126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124998</xdr:rowOff>
    </xdr:from>
    <xdr:ext cx="534377" cy="259045"/>
    <xdr:sp macro="" textlink="">
      <xdr:nvSpPr>
        <xdr:cNvPr id="645" name="テキスト ボックス 644"/>
        <xdr:cNvSpPr txBox="1"/>
      </xdr:nvSpPr>
      <xdr:spPr>
        <a:xfrm>
          <a:off x="14325111" y="124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83204</xdr:rowOff>
    </xdr:from>
    <xdr:to>
      <xdr:col>72</xdr:col>
      <xdr:colOff>38100</xdr:colOff>
      <xdr:row>74</xdr:row>
      <xdr:rowOff>13354</xdr:rowOff>
    </xdr:to>
    <xdr:sp macro="" textlink="">
      <xdr:nvSpPr>
        <xdr:cNvPr id="646" name="楕円 645"/>
        <xdr:cNvSpPr/>
      </xdr:nvSpPr>
      <xdr:spPr>
        <a:xfrm>
          <a:off x="13652500" y="125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29881</xdr:rowOff>
    </xdr:from>
    <xdr:ext cx="534377" cy="259045"/>
    <xdr:sp macro="" textlink="">
      <xdr:nvSpPr>
        <xdr:cNvPr id="647" name="テキスト ボックス 646"/>
        <xdr:cNvSpPr txBox="1"/>
      </xdr:nvSpPr>
      <xdr:spPr>
        <a:xfrm>
          <a:off x="13436111" y="123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87547</xdr:rowOff>
    </xdr:from>
    <xdr:to>
      <xdr:col>67</xdr:col>
      <xdr:colOff>101600</xdr:colOff>
      <xdr:row>74</xdr:row>
      <xdr:rowOff>17697</xdr:rowOff>
    </xdr:to>
    <xdr:sp macro="" textlink="">
      <xdr:nvSpPr>
        <xdr:cNvPr id="648" name="楕円 647"/>
        <xdr:cNvSpPr/>
      </xdr:nvSpPr>
      <xdr:spPr>
        <a:xfrm>
          <a:off x="12763500" y="126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34224</xdr:rowOff>
    </xdr:from>
    <xdr:ext cx="534377" cy="259045"/>
    <xdr:sp macro="" textlink="">
      <xdr:nvSpPr>
        <xdr:cNvPr id="649" name="テキスト ボックス 648"/>
        <xdr:cNvSpPr txBox="1"/>
      </xdr:nvSpPr>
      <xdr:spPr>
        <a:xfrm>
          <a:off x="12547111" y="123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165021</xdr:rowOff>
    </xdr:from>
    <xdr:to>
      <xdr:col>85</xdr:col>
      <xdr:colOff>127000</xdr:colOff>
      <xdr:row>99</xdr:row>
      <xdr:rowOff>1549</xdr:rowOff>
    </xdr:to>
    <xdr:cxnSp macro="">
      <xdr:nvCxnSpPr>
        <xdr:cNvPr id="678" name="直線コネクタ 677"/>
        <xdr:cNvCxnSpPr/>
      </xdr:nvCxnSpPr>
      <xdr:spPr>
        <a:xfrm flipV="1">
          <a:off x="15481300" y="16967121"/>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136370</xdr:rowOff>
    </xdr:from>
    <xdr:to>
      <xdr:col>81</xdr:col>
      <xdr:colOff>50800</xdr:colOff>
      <xdr:row>99</xdr:row>
      <xdr:rowOff>1549</xdr:rowOff>
    </xdr:to>
    <xdr:cxnSp macro="">
      <xdr:nvCxnSpPr>
        <xdr:cNvPr id="681" name="直線コネクタ 680"/>
        <xdr:cNvCxnSpPr/>
      </xdr:nvCxnSpPr>
      <xdr:spPr>
        <a:xfrm>
          <a:off x="14592300" y="16938470"/>
          <a:ext cx="889000" cy="3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136370</xdr:rowOff>
    </xdr:from>
    <xdr:to>
      <xdr:col>76</xdr:col>
      <xdr:colOff>114300</xdr:colOff>
      <xdr:row>99</xdr:row>
      <xdr:rowOff>445</xdr:rowOff>
    </xdr:to>
    <xdr:cxnSp macro="">
      <xdr:nvCxnSpPr>
        <xdr:cNvPr id="684" name="直線コネクタ 683"/>
        <xdr:cNvCxnSpPr/>
      </xdr:nvCxnSpPr>
      <xdr:spPr>
        <a:xfrm flipV="1">
          <a:off x="13703300" y="16938470"/>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64165</xdr:rowOff>
    </xdr:from>
    <xdr:to>
      <xdr:col>76</xdr:col>
      <xdr:colOff>165100</xdr:colOff>
      <xdr:row>98</xdr:row>
      <xdr:rowOff>165765</xdr:rowOff>
    </xdr:to>
    <xdr:sp macro="" textlink="">
      <xdr:nvSpPr>
        <xdr:cNvPr id="685" name="フローチャート: 判断 684"/>
        <xdr:cNvSpPr/>
      </xdr:nvSpPr>
      <xdr:spPr>
        <a:xfrm>
          <a:off x="14541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10842</xdr:rowOff>
    </xdr:from>
    <xdr:ext cx="534377" cy="259045"/>
    <xdr:sp macro="" textlink="">
      <xdr:nvSpPr>
        <xdr:cNvPr id="686" name="テキスト ボックス 685"/>
        <xdr:cNvSpPr txBox="1"/>
      </xdr:nvSpPr>
      <xdr:spPr>
        <a:xfrm>
          <a:off x="14325111" y="1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165089</xdr:rowOff>
    </xdr:from>
    <xdr:to>
      <xdr:col>71</xdr:col>
      <xdr:colOff>177800</xdr:colOff>
      <xdr:row>99</xdr:row>
      <xdr:rowOff>445</xdr:rowOff>
    </xdr:to>
    <xdr:cxnSp macro="">
      <xdr:nvCxnSpPr>
        <xdr:cNvPr id="687" name="直線コネクタ 686"/>
        <xdr:cNvCxnSpPr/>
      </xdr:nvCxnSpPr>
      <xdr:spPr>
        <a:xfrm>
          <a:off x="12814300" y="16967189"/>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114221</xdr:rowOff>
    </xdr:from>
    <xdr:to>
      <xdr:col>85</xdr:col>
      <xdr:colOff>177800</xdr:colOff>
      <xdr:row>99</xdr:row>
      <xdr:rowOff>44371</xdr:rowOff>
    </xdr:to>
    <xdr:sp macro="" textlink="">
      <xdr:nvSpPr>
        <xdr:cNvPr id="697" name="楕円 696"/>
        <xdr:cNvSpPr/>
      </xdr:nvSpPr>
      <xdr:spPr>
        <a:xfrm>
          <a:off x="16268700" y="169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8"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122199</xdr:rowOff>
    </xdr:from>
    <xdr:to>
      <xdr:col>81</xdr:col>
      <xdr:colOff>101600</xdr:colOff>
      <xdr:row>99</xdr:row>
      <xdr:rowOff>52349</xdr:rowOff>
    </xdr:to>
    <xdr:sp macro="" textlink="">
      <xdr:nvSpPr>
        <xdr:cNvPr id="699" name="楕円 698"/>
        <xdr:cNvSpPr/>
      </xdr:nvSpPr>
      <xdr:spPr>
        <a:xfrm>
          <a:off x="15430500" y="169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43476</xdr:rowOff>
    </xdr:from>
    <xdr:ext cx="469744" cy="259045"/>
    <xdr:sp macro="" textlink="">
      <xdr:nvSpPr>
        <xdr:cNvPr id="700" name="テキスト ボックス 699"/>
        <xdr:cNvSpPr txBox="1"/>
      </xdr:nvSpPr>
      <xdr:spPr>
        <a:xfrm>
          <a:off x="15246428" y="1701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85570</xdr:rowOff>
    </xdr:from>
    <xdr:to>
      <xdr:col>76</xdr:col>
      <xdr:colOff>165100</xdr:colOff>
      <xdr:row>99</xdr:row>
      <xdr:rowOff>15720</xdr:rowOff>
    </xdr:to>
    <xdr:sp macro="" textlink="">
      <xdr:nvSpPr>
        <xdr:cNvPr id="701" name="楕円 700"/>
        <xdr:cNvSpPr/>
      </xdr:nvSpPr>
      <xdr:spPr>
        <a:xfrm>
          <a:off x="14541500" y="168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6847</xdr:rowOff>
    </xdr:from>
    <xdr:ext cx="534377" cy="259045"/>
    <xdr:sp macro="" textlink="">
      <xdr:nvSpPr>
        <xdr:cNvPr id="702" name="テキスト ボックス 701"/>
        <xdr:cNvSpPr txBox="1"/>
      </xdr:nvSpPr>
      <xdr:spPr>
        <a:xfrm>
          <a:off x="14325111" y="169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121095</xdr:rowOff>
    </xdr:from>
    <xdr:to>
      <xdr:col>72</xdr:col>
      <xdr:colOff>38100</xdr:colOff>
      <xdr:row>99</xdr:row>
      <xdr:rowOff>51245</xdr:rowOff>
    </xdr:to>
    <xdr:sp macro="" textlink="">
      <xdr:nvSpPr>
        <xdr:cNvPr id="703" name="楕円 702"/>
        <xdr:cNvSpPr/>
      </xdr:nvSpPr>
      <xdr:spPr>
        <a:xfrm>
          <a:off x="13652500" y="169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42372</xdr:rowOff>
    </xdr:from>
    <xdr:ext cx="469744" cy="259045"/>
    <xdr:sp macro="" textlink="">
      <xdr:nvSpPr>
        <xdr:cNvPr id="704" name="テキスト ボックス 703"/>
        <xdr:cNvSpPr txBox="1"/>
      </xdr:nvSpPr>
      <xdr:spPr>
        <a:xfrm>
          <a:off x="13468428" y="1701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114289</xdr:rowOff>
    </xdr:from>
    <xdr:to>
      <xdr:col>67</xdr:col>
      <xdr:colOff>101600</xdr:colOff>
      <xdr:row>99</xdr:row>
      <xdr:rowOff>44439</xdr:rowOff>
    </xdr:to>
    <xdr:sp macro="" textlink="">
      <xdr:nvSpPr>
        <xdr:cNvPr id="705" name="楕円 704"/>
        <xdr:cNvSpPr/>
      </xdr:nvSpPr>
      <xdr:spPr>
        <a:xfrm>
          <a:off x="12763500" y="169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35566</xdr:rowOff>
    </xdr:from>
    <xdr:ext cx="469744" cy="259045"/>
    <xdr:sp macro="" textlink="">
      <xdr:nvSpPr>
        <xdr:cNvPr id="706" name="テキスト ボックス 705"/>
        <xdr:cNvSpPr txBox="1"/>
      </xdr:nvSpPr>
      <xdr:spPr>
        <a:xfrm>
          <a:off x="12579428" y="1700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76236</xdr:rowOff>
    </xdr:from>
    <xdr:to>
      <xdr:col>116</xdr:col>
      <xdr:colOff>63500</xdr:colOff>
      <xdr:row>39</xdr:row>
      <xdr:rowOff>80482</xdr:rowOff>
    </xdr:to>
    <xdr:cxnSp macro="">
      <xdr:nvCxnSpPr>
        <xdr:cNvPr id="737" name="直線コネクタ 736"/>
        <xdr:cNvCxnSpPr/>
      </xdr:nvCxnSpPr>
      <xdr:spPr>
        <a:xfrm>
          <a:off x="21323300" y="676278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60670</xdr:rowOff>
    </xdr:from>
    <xdr:to>
      <xdr:col>111</xdr:col>
      <xdr:colOff>177800</xdr:colOff>
      <xdr:row>39</xdr:row>
      <xdr:rowOff>76236</xdr:rowOff>
    </xdr:to>
    <xdr:cxnSp macro="">
      <xdr:nvCxnSpPr>
        <xdr:cNvPr id="740" name="直線コネクタ 739"/>
        <xdr:cNvCxnSpPr/>
      </xdr:nvCxnSpPr>
      <xdr:spPr>
        <a:xfrm>
          <a:off x="20434300" y="6747220"/>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54791</xdr:rowOff>
    </xdr:from>
    <xdr:to>
      <xdr:col>107</xdr:col>
      <xdr:colOff>50800</xdr:colOff>
      <xdr:row>39</xdr:row>
      <xdr:rowOff>60670</xdr:rowOff>
    </xdr:to>
    <xdr:cxnSp macro="">
      <xdr:nvCxnSpPr>
        <xdr:cNvPr id="743" name="直線コネクタ 742"/>
        <xdr:cNvCxnSpPr/>
      </xdr:nvCxnSpPr>
      <xdr:spPr>
        <a:xfrm>
          <a:off x="19545300" y="674134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44" name="フローチャート: 判断 743"/>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58219</xdr:rowOff>
    </xdr:from>
    <xdr:ext cx="378565" cy="259045"/>
    <xdr:sp macro="" textlink="">
      <xdr:nvSpPr>
        <xdr:cNvPr id="745" name="テキスト ボックス 744"/>
        <xdr:cNvSpPr txBox="1"/>
      </xdr:nvSpPr>
      <xdr:spPr>
        <a:xfrm>
          <a:off x="20245017" y="640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53377</xdr:rowOff>
    </xdr:from>
    <xdr:to>
      <xdr:col>102</xdr:col>
      <xdr:colOff>114300</xdr:colOff>
      <xdr:row>39</xdr:row>
      <xdr:rowOff>54791</xdr:rowOff>
    </xdr:to>
    <xdr:cxnSp macro="">
      <xdr:nvCxnSpPr>
        <xdr:cNvPr id="746" name="直線コネクタ 745"/>
        <xdr:cNvCxnSpPr/>
      </xdr:nvCxnSpPr>
      <xdr:spPr>
        <a:xfrm>
          <a:off x="18656300" y="6739927"/>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29682</xdr:rowOff>
    </xdr:from>
    <xdr:to>
      <xdr:col>116</xdr:col>
      <xdr:colOff>114300</xdr:colOff>
      <xdr:row>39</xdr:row>
      <xdr:rowOff>131282</xdr:rowOff>
    </xdr:to>
    <xdr:sp macro="" textlink="">
      <xdr:nvSpPr>
        <xdr:cNvPr id="756" name="楕円 755"/>
        <xdr:cNvSpPr/>
      </xdr:nvSpPr>
      <xdr:spPr>
        <a:xfrm>
          <a:off x="22110700" y="67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116059</xdr:rowOff>
    </xdr:from>
    <xdr:ext cx="378565" cy="259045"/>
    <xdr:sp macro="" textlink="">
      <xdr:nvSpPr>
        <xdr:cNvPr id="757" name="投資及び出資金該当値テキスト"/>
        <xdr:cNvSpPr txBox="1"/>
      </xdr:nvSpPr>
      <xdr:spPr>
        <a:xfrm>
          <a:off x="22212300" y="6631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25436</xdr:rowOff>
    </xdr:from>
    <xdr:to>
      <xdr:col>112</xdr:col>
      <xdr:colOff>38100</xdr:colOff>
      <xdr:row>39</xdr:row>
      <xdr:rowOff>127036</xdr:rowOff>
    </xdr:to>
    <xdr:sp macro="" textlink="">
      <xdr:nvSpPr>
        <xdr:cNvPr id="758" name="楕円 757"/>
        <xdr:cNvSpPr/>
      </xdr:nvSpPr>
      <xdr:spPr>
        <a:xfrm>
          <a:off x="21272500" y="6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118163</xdr:rowOff>
    </xdr:from>
    <xdr:ext cx="378565" cy="259045"/>
    <xdr:sp macro="" textlink="">
      <xdr:nvSpPr>
        <xdr:cNvPr id="759" name="テキスト ボックス 758"/>
        <xdr:cNvSpPr txBox="1"/>
      </xdr:nvSpPr>
      <xdr:spPr>
        <a:xfrm>
          <a:off x="21134017" y="680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9870</xdr:rowOff>
    </xdr:from>
    <xdr:to>
      <xdr:col>107</xdr:col>
      <xdr:colOff>101600</xdr:colOff>
      <xdr:row>39</xdr:row>
      <xdr:rowOff>111470</xdr:rowOff>
    </xdr:to>
    <xdr:sp macro="" textlink="">
      <xdr:nvSpPr>
        <xdr:cNvPr id="760" name="楕円 759"/>
        <xdr:cNvSpPr/>
      </xdr:nvSpPr>
      <xdr:spPr>
        <a:xfrm>
          <a:off x="20383500" y="66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102597</xdr:rowOff>
    </xdr:from>
    <xdr:ext cx="378565" cy="259045"/>
    <xdr:sp macro="" textlink="">
      <xdr:nvSpPr>
        <xdr:cNvPr id="761" name="テキスト ボックス 760"/>
        <xdr:cNvSpPr txBox="1"/>
      </xdr:nvSpPr>
      <xdr:spPr>
        <a:xfrm>
          <a:off x="20245017" y="678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3991</xdr:rowOff>
    </xdr:from>
    <xdr:to>
      <xdr:col>102</xdr:col>
      <xdr:colOff>165100</xdr:colOff>
      <xdr:row>39</xdr:row>
      <xdr:rowOff>105591</xdr:rowOff>
    </xdr:to>
    <xdr:sp macro="" textlink="">
      <xdr:nvSpPr>
        <xdr:cNvPr id="762" name="楕円 761"/>
        <xdr:cNvSpPr/>
      </xdr:nvSpPr>
      <xdr:spPr>
        <a:xfrm>
          <a:off x="19494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96718</xdr:rowOff>
    </xdr:from>
    <xdr:ext cx="378565" cy="259045"/>
    <xdr:sp macro="" textlink="">
      <xdr:nvSpPr>
        <xdr:cNvPr id="763" name="テキスト ボックス 762"/>
        <xdr:cNvSpPr txBox="1"/>
      </xdr:nvSpPr>
      <xdr:spPr>
        <a:xfrm>
          <a:off x="19356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2577</xdr:rowOff>
    </xdr:from>
    <xdr:to>
      <xdr:col>98</xdr:col>
      <xdr:colOff>38100</xdr:colOff>
      <xdr:row>39</xdr:row>
      <xdr:rowOff>104177</xdr:rowOff>
    </xdr:to>
    <xdr:sp macro="" textlink="">
      <xdr:nvSpPr>
        <xdr:cNvPr id="764" name="楕円 763"/>
        <xdr:cNvSpPr/>
      </xdr:nvSpPr>
      <xdr:spPr>
        <a:xfrm>
          <a:off x="18605500" y="66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95304</xdr:rowOff>
    </xdr:from>
    <xdr:ext cx="378565" cy="259045"/>
    <xdr:sp macro="" textlink="">
      <xdr:nvSpPr>
        <xdr:cNvPr id="765" name="テキスト ボックス 764"/>
        <xdr:cNvSpPr txBox="1"/>
      </xdr:nvSpPr>
      <xdr:spPr>
        <a:xfrm>
          <a:off x="18467017" y="678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24551</xdr:rowOff>
    </xdr:from>
    <xdr:to>
      <xdr:col>116</xdr:col>
      <xdr:colOff>63500</xdr:colOff>
      <xdr:row>50</xdr:row>
      <xdr:rowOff>136989</xdr:rowOff>
    </xdr:to>
    <xdr:cxnSp macro="">
      <xdr:nvCxnSpPr>
        <xdr:cNvPr id="796" name="直線コネクタ 795"/>
        <xdr:cNvCxnSpPr/>
      </xdr:nvCxnSpPr>
      <xdr:spPr>
        <a:xfrm>
          <a:off x="21323300" y="8597051"/>
          <a:ext cx="8382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64780</xdr:rowOff>
    </xdr:from>
    <xdr:ext cx="469744" cy="259045"/>
    <xdr:sp macro="" textlink="">
      <xdr:nvSpPr>
        <xdr:cNvPr id="797" name="貸付金平均値テキスト"/>
        <xdr:cNvSpPr txBox="1"/>
      </xdr:nvSpPr>
      <xdr:spPr>
        <a:xfrm>
          <a:off x="22212300" y="10008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24551</xdr:rowOff>
    </xdr:from>
    <xdr:to>
      <xdr:col>111</xdr:col>
      <xdr:colOff>177800</xdr:colOff>
      <xdr:row>51</xdr:row>
      <xdr:rowOff>100674</xdr:rowOff>
    </xdr:to>
    <xdr:cxnSp macro="">
      <xdr:nvCxnSpPr>
        <xdr:cNvPr id="799" name="直線コネクタ 798"/>
        <xdr:cNvCxnSpPr/>
      </xdr:nvCxnSpPr>
      <xdr:spPr>
        <a:xfrm flipV="1">
          <a:off x="20434300" y="8597051"/>
          <a:ext cx="889000" cy="2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13378</xdr:rowOff>
    </xdr:from>
    <xdr:ext cx="469744" cy="259045"/>
    <xdr:sp macro="" textlink="">
      <xdr:nvSpPr>
        <xdr:cNvPr id="801" name="テキスト ボックス 800"/>
        <xdr:cNvSpPr txBox="1"/>
      </xdr:nvSpPr>
      <xdr:spPr>
        <a:xfrm>
          <a:off x="21088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100674</xdr:rowOff>
    </xdr:from>
    <xdr:to>
      <xdr:col>107</xdr:col>
      <xdr:colOff>50800</xdr:colOff>
      <xdr:row>51</xdr:row>
      <xdr:rowOff>128629</xdr:rowOff>
    </xdr:to>
    <xdr:cxnSp macro="">
      <xdr:nvCxnSpPr>
        <xdr:cNvPr id="802" name="直線コネクタ 801"/>
        <xdr:cNvCxnSpPr/>
      </xdr:nvCxnSpPr>
      <xdr:spPr>
        <a:xfrm flipV="1">
          <a:off x="19545300" y="88446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162575</xdr:rowOff>
    </xdr:from>
    <xdr:to>
      <xdr:col>107</xdr:col>
      <xdr:colOff>101600</xdr:colOff>
      <xdr:row>58</xdr:row>
      <xdr:rowOff>92725</xdr:rowOff>
    </xdr:to>
    <xdr:sp macro="" textlink="">
      <xdr:nvSpPr>
        <xdr:cNvPr id="803" name="フローチャート: 判断 802"/>
        <xdr:cNvSpPr/>
      </xdr:nvSpPr>
      <xdr:spPr>
        <a:xfrm>
          <a:off x="20383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83852</xdr:rowOff>
    </xdr:from>
    <xdr:ext cx="469744" cy="259045"/>
    <xdr:sp macro="" textlink="">
      <xdr:nvSpPr>
        <xdr:cNvPr id="804" name="テキスト ボックス 803"/>
        <xdr:cNvSpPr txBox="1"/>
      </xdr:nvSpPr>
      <xdr:spPr>
        <a:xfrm>
          <a:off x="20199428" y="100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128629</xdr:rowOff>
    </xdr:from>
    <xdr:to>
      <xdr:col>102</xdr:col>
      <xdr:colOff>114300</xdr:colOff>
      <xdr:row>53</xdr:row>
      <xdr:rowOff>19652</xdr:rowOff>
    </xdr:to>
    <xdr:cxnSp macro="">
      <xdr:nvCxnSpPr>
        <xdr:cNvPr id="805" name="直線コネクタ 804"/>
        <xdr:cNvCxnSpPr/>
      </xdr:nvCxnSpPr>
      <xdr:spPr>
        <a:xfrm flipV="1">
          <a:off x="18656300" y="8872579"/>
          <a:ext cx="8890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118109</xdr:rowOff>
    </xdr:from>
    <xdr:ext cx="469744" cy="259045"/>
    <xdr:sp macro="" textlink="">
      <xdr:nvSpPr>
        <xdr:cNvPr id="807" name="テキスト ボックス 806"/>
        <xdr:cNvSpPr txBox="1"/>
      </xdr:nvSpPr>
      <xdr:spPr>
        <a:xfrm>
          <a:off x="19310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104948</xdr:rowOff>
    </xdr:from>
    <xdr:ext cx="469744" cy="259045"/>
    <xdr:sp macro="" textlink="">
      <xdr:nvSpPr>
        <xdr:cNvPr id="809" name="テキスト ボックス 808"/>
        <xdr:cNvSpPr txBox="1"/>
      </xdr:nvSpPr>
      <xdr:spPr>
        <a:xfrm>
          <a:off x="18421428"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86189</xdr:rowOff>
    </xdr:from>
    <xdr:to>
      <xdr:col>116</xdr:col>
      <xdr:colOff>114300</xdr:colOff>
      <xdr:row>51</xdr:row>
      <xdr:rowOff>16339</xdr:rowOff>
    </xdr:to>
    <xdr:sp macro="" textlink="">
      <xdr:nvSpPr>
        <xdr:cNvPr id="815" name="楕円 814"/>
        <xdr:cNvSpPr/>
      </xdr:nvSpPr>
      <xdr:spPr>
        <a:xfrm>
          <a:off x="22110700" y="8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39216</xdr:rowOff>
    </xdr:from>
    <xdr:ext cx="534377" cy="259045"/>
    <xdr:sp macro="" textlink="">
      <xdr:nvSpPr>
        <xdr:cNvPr id="816" name="貸付金該当値テキスト"/>
        <xdr:cNvSpPr txBox="1"/>
      </xdr:nvSpPr>
      <xdr:spPr>
        <a:xfrm>
          <a:off x="22212300" y="86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145201</xdr:rowOff>
    </xdr:from>
    <xdr:to>
      <xdr:col>112</xdr:col>
      <xdr:colOff>38100</xdr:colOff>
      <xdr:row>50</xdr:row>
      <xdr:rowOff>75351</xdr:rowOff>
    </xdr:to>
    <xdr:sp macro="" textlink="">
      <xdr:nvSpPr>
        <xdr:cNvPr id="817" name="楕円 816"/>
        <xdr:cNvSpPr/>
      </xdr:nvSpPr>
      <xdr:spPr>
        <a:xfrm>
          <a:off x="21272500" y="85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91878</xdr:rowOff>
    </xdr:from>
    <xdr:ext cx="534377" cy="259045"/>
    <xdr:sp macro="" textlink="">
      <xdr:nvSpPr>
        <xdr:cNvPr id="818" name="テキスト ボックス 817"/>
        <xdr:cNvSpPr txBox="1"/>
      </xdr:nvSpPr>
      <xdr:spPr>
        <a:xfrm>
          <a:off x="21056111" y="83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49874</xdr:rowOff>
    </xdr:from>
    <xdr:to>
      <xdr:col>107</xdr:col>
      <xdr:colOff>101600</xdr:colOff>
      <xdr:row>51</xdr:row>
      <xdr:rowOff>151474</xdr:rowOff>
    </xdr:to>
    <xdr:sp macro="" textlink="">
      <xdr:nvSpPr>
        <xdr:cNvPr id="819" name="楕円 818"/>
        <xdr:cNvSpPr/>
      </xdr:nvSpPr>
      <xdr:spPr>
        <a:xfrm>
          <a:off x="20383500" y="87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168001</xdr:rowOff>
    </xdr:from>
    <xdr:ext cx="534377" cy="259045"/>
    <xdr:sp macro="" textlink="">
      <xdr:nvSpPr>
        <xdr:cNvPr id="820" name="テキスト ボックス 819"/>
        <xdr:cNvSpPr txBox="1"/>
      </xdr:nvSpPr>
      <xdr:spPr>
        <a:xfrm>
          <a:off x="20167111" y="856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77829</xdr:rowOff>
    </xdr:from>
    <xdr:to>
      <xdr:col>102</xdr:col>
      <xdr:colOff>165100</xdr:colOff>
      <xdr:row>52</xdr:row>
      <xdr:rowOff>7979</xdr:rowOff>
    </xdr:to>
    <xdr:sp macro="" textlink="">
      <xdr:nvSpPr>
        <xdr:cNvPr id="821" name="楕円 820"/>
        <xdr:cNvSpPr/>
      </xdr:nvSpPr>
      <xdr:spPr>
        <a:xfrm>
          <a:off x="19494500" y="88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24506</xdr:rowOff>
    </xdr:from>
    <xdr:ext cx="534377" cy="259045"/>
    <xdr:sp macro="" textlink="">
      <xdr:nvSpPr>
        <xdr:cNvPr id="822" name="テキスト ボックス 821"/>
        <xdr:cNvSpPr txBox="1"/>
      </xdr:nvSpPr>
      <xdr:spPr>
        <a:xfrm>
          <a:off x="19278111" y="85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140302</xdr:rowOff>
    </xdr:from>
    <xdr:to>
      <xdr:col>98</xdr:col>
      <xdr:colOff>38100</xdr:colOff>
      <xdr:row>53</xdr:row>
      <xdr:rowOff>70452</xdr:rowOff>
    </xdr:to>
    <xdr:sp macro="" textlink="">
      <xdr:nvSpPr>
        <xdr:cNvPr id="823" name="楕円 822"/>
        <xdr:cNvSpPr/>
      </xdr:nvSpPr>
      <xdr:spPr>
        <a:xfrm>
          <a:off x="18605500" y="90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86979</xdr:rowOff>
    </xdr:from>
    <xdr:ext cx="534377" cy="259045"/>
    <xdr:sp macro="" textlink="">
      <xdr:nvSpPr>
        <xdr:cNvPr id="824" name="テキスト ボックス 823"/>
        <xdr:cNvSpPr txBox="1"/>
      </xdr:nvSpPr>
      <xdr:spPr>
        <a:xfrm>
          <a:off x="18389111" y="88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61682</xdr:rowOff>
    </xdr:from>
    <xdr:to>
      <xdr:col>116</xdr:col>
      <xdr:colOff>62864</xdr:colOff>
      <xdr:row>78</xdr:row>
      <xdr:rowOff>98650</xdr:rowOff>
    </xdr:to>
    <xdr:cxnSp macro="">
      <xdr:nvCxnSpPr>
        <xdr:cNvPr id="851" name="直線コネクタ 850"/>
        <xdr:cNvCxnSpPr/>
      </xdr:nvCxnSpPr>
      <xdr:spPr>
        <a:xfrm flipV="1">
          <a:off x="22159595" y="12406082"/>
          <a:ext cx="1269" cy="106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102477</xdr:rowOff>
    </xdr:from>
    <xdr:ext cx="534377" cy="259045"/>
    <xdr:sp macro="" textlink="">
      <xdr:nvSpPr>
        <xdr:cNvPr id="852" name="繰出金最小値テキスト"/>
        <xdr:cNvSpPr txBox="1"/>
      </xdr:nvSpPr>
      <xdr:spPr>
        <a:xfrm>
          <a:off x="22212300" y="134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98650</xdr:rowOff>
    </xdr:from>
    <xdr:to>
      <xdr:col>116</xdr:col>
      <xdr:colOff>152400</xdr:colOff>
      <xdr:row>78</xdr:row>
      <xdr:rowOff>98650</xdr:rowOff>
    </xdr:to>
    <xdr:cxnSp macro="">
      <xdr:nvCxnSpPr>
        <xdr:cNvPr id="853" name="直線コネクタ 852"/>
        <xdr:cNvCxnSpPr/>
      </xdr:nvCxnSpPr>
      <xdr:spPr>
        <a:xfrm>
          <a:off x="22072600" y="134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8359</xdr:rowOff>
    </xdr:from>
    <xdr:ext cx="534377" cy="259045"/>
    <xdr:sp macro="" textlink="">
      <xdr:nvSpPr>
        <xdr:cNvPr id="854" name="繰出金最大値テキスト"/>
        <xdr:cNvSpPr txBox="1"/>
      </xdr:nvSpPr>
      <xdr:spPr>
        <a:xfrm>
          <a:off x="22212300" y="121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61682</xdr:rowOff>
    </xdr:from>
    <xdr:to>
      <xdr:col>116</xdr:col>
      <xdr:colOff>152400</xdr:colOff>
      <xdr:row>72</xdr:row>
      <xdr:rowOff>61682</xdr:rowOff>
    </xdr:to>
    <xdr:cxnSp macro="">
      <xdr:nvCxnSpPr>
        <xdr:cNvPr id="855" name="直線コネクタ 854"/>
        <xdr:cNvCxnSpPr/>
      </xdr:nvCxnSpPr>
      <xdr:spPr>
        <a:xfrm>
          <a:off x="22072600" y="1240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36275</xdr:rowOff>
    </xdr:from>
    <xdr:to>
      <xdr:col>116</xdr:col>
      <xdr:colOff>63500</xdr:colOff>
      <xdr:row>73</xdr:row>
      <xdr:rowOff>129739</xdr:rowOff>
    </xdr:to>
    <xdr:cxnSp macro="">
      <xdr:nvCxnSpPr>
        <xdr:cNvPr id="856" name="直線コネクタ 855"/>
        <xdr:cNvCxnSpPr/>
      </xdr:nvCxnSpPr>
      <xdr:spPr>
        <a:xfrm flipV="1">
          <a:off x="21323300" y="12552125"/>
          <a:ext cx="8382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108900</xdr:rowOff>
    </xdr:from>
    <xdr:ext cx="534377" cy="259045"/>
    <xdr:sp macro="" textlink="">
      <xdr:nvSpPr>
        <xdr:cNvPr id="857" name="繰出金平均値テキスト"/>
        <xdr:cNvSpPr txBox="1"/>
      </xdr:nvSpPr>
      <xdr:spPr>
        <a:xfrm>
          <a:off x="22212300" y="12967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130473</xdr:rowOff>
    </xdr:from>
    <xdr:to>
      <xdr:col>116</xdr:col>
      <xdr:colOff>114300</xdr:colOff>
      <xdr:row>76</xdr:row>
      <xdr:rowOff>60623</xdr:rowOff>
    </xdr:to>
    <xdr:sp macro="" textlink="">
      <xdr:nvSpPr>
        <xdr:cNvPr id="858" name="フローチャート: 判断 857"/>
        <xdr:cNvSpPr/>
      </xdr:nvSpPr>
      <xdr:spPr>
        <a:xfrm>
          <a:off x="22110700" y="1298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110243</xdr:rowOff>
    </xdr:from>
    <xdr:to>
      <xdr:col>111</xdr:col>
      <xdr:colOff>177800</xdr:colOff>
      <xdr:row>73</xdr:row>
      <xdr:rowOff>129739</xdr:rowOff>
    </xdr:to>
    <xdr:cxnSp macro="">
      <xdr:nvCxnSpPr>
        <xdr:cNvPr id="859" name="直線コネクタ 858"/>
        <xdr:cNvCxnSpPr/>
      </xdr:nvCxnSpPr>
      <xdr:spPr>
        <a:xfrm>
          <a:off x="20434300" y="12283193"/>
          <a:ext cx="889000" cy="36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101440</xdr:rowOff>
    </xdr:from>
    <xdr:to>
      <xdr:col>112</xdr:col>
      <xdr:colOff>38100</xdr:colOff>
      <xdr:row>76</xdr:row>
      <xdr:rowOff>31590</xdr:rowOff>
    </xdr:to>
    <xdr:sp macro="" textlink="">
      <xdr:nvSpPr>
        <xdr:cNvPr id="860" name="フローチャート: 判断 859"/>
        <xdr:cNvSpPr/>
      </xdr:nvSpPr>
      <xdr:spPr>
        <a:xfrm>
          <a:off x="212725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22717</xdr:rowOff>
    </xdr:from>
    <xdr:ext cx="534377" cy="259045"/>
    <xdr:sp macro="" textlink="">
      <xdr:nvSpPr>
        <xdr:cNvPr id="861" name="テキスト ボックス 860"/>
        <xdr:cNvSpPr txBox="1"/>
      </xdr:nvSpPr>
      <xdr:spPr>
        <a:xfrm>
          <a:off x="21056111" y="130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110243</xdr:rowOff>
    </xdr:from>
    <xdr:to>
      <xdr:col>107</xdr:col>
      <xdr:colOff>50800</xdr:colOff>
      <xdr:row>73</xdr:row>
      <xdr:rowOff>165891</xdr:rowOff>
    </xdr:to>
    <xdr:cxnSp macro="">
      <xdr:nvCxnSpPr>
        <xdr:cNvPr id="862" name="直線コネクタ 861"/>
        <xdr:cNvCxnSpPr/>
      </xdr:nvCxnSpPr>
      <xdr:spPr>
        <a:xfrm flipV="1">
          <a:off x="19545300" y="12283193"/>
          <a:ext cx="889000" cy="39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63" name="フローチャート: 判断 86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64" name="テキスト ボックス 86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50056</xdr:rowOff>
    </xdr:from>
    <xdr:to>
      <xdr:col>102</xdr:col>
      <xdr:colOff>114300</xdr:colOff>
      <xdr:row>73</xdr:row>
      <xdr:rowOff>165891</xdr:rowOff>
    </xdr:to>
    <xdr:cxnSp macro="">
      <xdr:nvCxnSpPr>
        <xdr:cNvPr id="865" name="直線コネクタ 864"/>
        <xdr:cNvCxnSpPr/>
      </xdr:nvCxnSpPr>
      <xdr:spPr>
        <a:xfrm>
          <a:off x="18656300" y="12051556"/>
          <a:ext cx="889000" cy="6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66" name="フローチャート: 判断 86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67" name="テキスト ボックス 86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68" name="フローチャート: 判断 86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69" name="テキスト ボックス 86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156925</xdr:rowOff>
    </xdr:from>
    <xdr:to>
      <xdr:col>116</xdr:col>
      <xdr:colOff>114300</xdr:colOff>
      <xdr:row>73</xdr:row>
      <xdr:rowOff>87075</xdr:rowOff>
    </xdr:to>
    <xdr:sp macro="" textlink="">
      <xdr:nvSpPr>
        <xdr:cNvPr id="875" name="楕円 874"/>
        <xdr:cNvSpPr/>
      </xdr:nvSpPr>
      <xdr:spPr>
        <a:xfrm>
          <a:off x="22110700" y="125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8352</xdr:rowOff>
    </xdr:from>
    <xdr:ext cx="534377" cy="259045"/>
    <xdr:sp macro="" textlink="">
      <xdr:nvSpPr>
        <xdr:cNvPr id="876" name="繰出金該当値テキスト"/>
        <xdr:cNvSpPr txBox="1"/>
      </xdr:nvSpPr>
      <xdr:spPr>
        <a:xfrm>
          <a:off x="22212300" y="12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78939</xdr:rowOff>
    </xdr:from>
    <xdr:to>
      <xdr:col>112</xdr:col>
      <xdr:colOff>38100</xdr:colOff>
      <xdr:row>74</xdr:row>
      <xdr:rowOff>9089</xdr:rowOff>
    </xdr:to>
    <xdr:sp macro="" textlink="">
      <xdr:nvSpPr>
        <xdr:cNvPr id="877" name="楕円 876"/>
        <xdr:cNvSpPr/>
      </xdr:nvSpPr>
      <xdr:spPr>
        <a:xfrm>
          <a:off x="21272500" y="125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25616</xdr:rowOff>
    </xdr:from>
    <xdr:ext cx="534377" cy="259045"/>
    <xdr:sp macro="" textlink="">
      <xdr:nvSpPr>
        <xdr:cNvPr id="878" name="テキスト ボックス 877"/>
        <xdr:cNvSpPr txBox="1"/>
      </xdr:nvSpPr>
      <xdr:spPr>
        <a:xfrm>
          <a:off x="21056111" y="123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59443</xdr:rowOff>
    </xdr:from>
    <xdr:to>
      <xdr:col>107</xdr:col>
      <xdr:colOff>101600</xdr:colOff>
      <xdr:row>71</xdr:row>
      <xdr:rowOff>161043</xdr:rowOff>
    </xdr:to>
    <xdr:sp macro="" textlink="">
      <xdr:nvSpPr>
        <xdr:cNvPr id="879" name="楕円 878"/>
        <xdr:cNvSpPr/>
      </xdr:nvSpPr>
      <xdr:spPr>
        <a:xfrm>
          <a:off x="20383500" y="122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6120</xdr:rowOff>
    </xdr:from>
    <xdr:ext cx="534377" cy="259045"/>
    <xdr:sp macro="" textlink="">
      <xdr:nvSpPr>
        <xdr:cNvPr id="880" name="テキスト ボックス 879"/>
        <xdr:cNvSpPr txBox="1"/>
      </xdr:nvSpPr>
      <xdr:spPr>
        <a:xfrm>
          <a:off x="20167111" y="120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115091</xdr:rowOff>
    </xdr:from>
    <xdr:to>
      <xdr:col>102</xdr:col>
      <xdr:colOff>165100</xdr:colOff>
      <xdr:row>74</xdr:row>
      <xdr:rowOff>45241</xdr:rowOff>
    </xdr:to>
    <xdr:sp macro="" textlink="">
      <xdr:nvSpPr>
        <xdr:cNvPr id="881" name="楕円 880"/>
        <xdr:cNvSpPr/>
      </xdr:nvSpPr>
      <xdr:spPr>
        <a:xfrm>
          <a:off x="19494500" y="126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61768</xdr:rowOff>
    </xdr:from>
    <xdr:ext cx="534377" cy="259045"/>
    <xdr:sp macro="" textlink="">
      <xdr:nvSpPr>
        <xdr:cNvPr id="882" name="テキスト ボックス 881"/>
        <xdr:cNvSpPr txBox="1"/>
      </xdr:nvSpPr>
      <xdr:spPr>
        <a:xfrm>
          <a:off x="19278111" y="1240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170706</xdr:rowOff>
    </xdr:from>
    <xdr:to>
      <xdr:col>98</xdr:col>
      <xdr:colOff>38100</xdr:colOff>
      <xdr:row>70</xdr:row>
      <xdr:rowOff>100856</xdr:rowOff>
    </xdr:to>
    <xdr:sp macro="" textlink="">
      <xdr:nvSpPr>
        <xdr:cNvPr id="883" name="楕円 882"/>
        <xdr:cNvSpPr/>
      </xdr:nvSpPr>
      <xdr:spPr>
        <a:xfrm>
          <a:off x="18605500" y="120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117383</xdr:rowOff>
    </xdr:from>
    <xdr:ext cx="534377" cy="259045"/>
    <xdr:sp macro="" textlink="">
      <xdr:nvSpPr>
        <xdr:cNvPr id="884" name="テキスト ボックス 883"/>
        <xdr:cNvSpPr txBox="1"/>
      </xdr:nvSpPr>
      <xdr:spPr>
        <a:xfrm>
          <a:off x="18389111" y="117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428,717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48,968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年度決算では、前年度から微増はあるものの、全国・類似団体・県内とすべての平均を下回る低い水準となっている。</a:t>
          </a:r>
        </a:p>
        <a:p>
          <a:r>
            <a:rPr kumimoji="1" lang="ja-JP" altLang="en-US" sz="1300">
              <a:latin typeface="ＭＳ Ｐゴシック" panose="020B0600070205080204" pitchFamily="50" charset="-128"/>
              <a:ea typeface="ＭＳ Ｐゴシック" panose="020B0600070205080204" pitchFamily="50" charset="-128"/>
            </a:rPr>
            <a:t>　また、貸付金については、ふるさと融資の皆減等により前年度から減となったものの、鳥取県との協調による商工業者向けの融資制度に係る資金預託は高い状態が続いており、住民一人当たり</a:t>
          </a:r>
          <a:r>
            <a:rPr kumimoji="1" lang="en-US" altLang="ja-JP" sz="1300">
              <a:latin typeface="ＭＳ Ｐゴシック" panose="020B0600070205080204" pitchFamily="50" charset="-128"/>
              <a:ea typeface="ＭＳ Ｐゴシック" panose="020B0600070205080204" pitchFamily="50" charset="-128"/>
            </a:rPr>
            <a:t>46,083</a:t>
          </a:r>
          <a:r>
            <a:rPr kumimoji="1" lang="ja-JP" altLang="en-US" sz="1300">
              <a:latin typeface="ＭＳ Ｐゴシック" panose="020B0600070205080204" pitchFamily="50" charset="-128"/>
              <a:ea typeface="ＭＳ Ｐゴシック" panose="020B0600070205080204" pitchFamily="50" charset="-128"/>
            </a:rPr>
            <a:t>円と類似団体の中でも最大となっている。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148,910
147,679
132.42
65,078,131
63,840,251
1,146,808
31,787,384
63,789,471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22352</xdr:rowOff>
    </xdr:from>
    <xdr:to>
      <xdr:col>24</xdr:col>
      <xdr:colOff>63500</xdr:colOff>
      <xdr:row>38</xdr:row>
      <xdr:rowOff>69596</xdr:rowOff>
    </xdr:to>
    <xdr:cxnSp macro="">
      <xdr:nvCxnSpPr>
        <xdr:cNvPr id="61" name="直線コネクタ 60"/>
        <xdr:cNvCxnSpPr/>
      </xdr:nvCxnSpPr>
      <xdr:spPr>
        <a:xfrm>
          <a:off x="3797300" y="6537452"/>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41402</xdr:rowOff>
    </xdr:from>
    <xdr:to>
      <xdr:col>19</xdr:col>
      <xdr:colOff>177800</xdr:colOff>
      <xdr:row>38</xdr:row>
      <xdr:rowOff>22352</xdr:rowOff>
    </xdr:to>
    <xdr:cxnSp macro="">
      <xdr:nvCxnSpPr>
        <xdr:cNvPr id="64" name="直線コネクタ 63"/>
        <xdr:cNvCxnSpPr/>
      </xdr:nvCxnSpPr>
      <xdr:spPr>
        <a:xfrm>
          <a:off x="2908300" y="638505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45212</xdr:rowOff>
    </xdr:from>
    <xdr:to>
      <xdr:col>15</xdr:col>
      <xdr:colOff>50800</xdr:colOff>
      <xdr:row>37</xdr:row>
      <xdr:rowOff>41402</xdr:rowOff>
    </xdr:to>
    <xdr:cxnSp macro="">
      <xdr:nvCxnSpPr>
        <xdr:cNvPr id="67" name="直線コネクタ 66"/>
        <xdr:cNvCxnSpPr/>
      </xdr:nvCxnSpPr>
      <xdr:spPr>
        <a:xfrm>
          <a:off x="2019300" y="621741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75184</xdr:rowOff>
    </xdr:from>
    <xdr:to>
      <xdr:col>15</xdr:col>
      <xdr:colOff>101600</xdr:colOff>
      <xdr:row>35</xdr:row>
      <xdr:rowOff>5334</xdr:rowOff>
    </xdr:to>
    <xdr:sp macro="" textlink="">
      <xdr:nvSpPr>
        <xdr:cNvPr id="68" name="フローチャート: 判断 67"/>
        <xdr:cNvSpPr/>
      </xdr:nvSpPr>
      <xdr:spPr>
        <a:xfrm>
          <a:off x="2857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21861</xdr:rowOff>
    </xdr:from>
    <xdr:ext cx="469744" cy="259045"/>
    <xdr:sp macro="" textlink="">
      <xdr:nvSpPr>
        <xdr:cNvPr id="69" name="テキスト ボックス 68"/>
        <xdr:cNvSpPr txBox="1"/>
      </xdr:nvSpPr>
      <xdr:spPr>
        <a:xfrm>
          <a:off x="2673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45212</xdr:rowOff>
    </xdr:from>
    <xdr:to>
      <xdr:col>10</xdr:col>
      <xdr:colOff>114300</xdr:colOff>
      <xdr:row>37</xdr:row>
      <xdr:rowOff>4826</xdr:rowOff>
    </xdr:to>
    <xdr:cxnSp macro="">
      <xdr:nvCxnSpPr>
        <xdr:cNvPr id="70" name="直線コネクタ 69"/>
        <xdr:cNvCxnSpPr/>
      </xdr:nvCxnSpPr>
      <xdr:spPr>
        <a:xfrm flipV="1">
          <a:off x="1130300" y="6217412"/>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18796</xdr:rowOff>
    </xdr:from>
    <xdr:to>
      <xdr:col>24</xdr:col>
      <xdr:colOff>114300</xdr:colOff>
      <xdr:row>38</xdr:row>
      <xdr:rowOff>120396</xdr:rowOff>
    </xdr:to>
    <xdr:sp macro="" textlink="">
      <xdr:nvSpPr>
        <xdr:cNvPr id="80" name="楕円 79"/>
        <xdr:cNvSpPr/>
      </xdr:nvSpPr>
      <xdr:spPr>
        <a:xfrm>
          <a:off x="4584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168673</xdr:rowOff>
    </xdr:from>
    <xdr:ext cx="469744" cy="259045"/>
    <xdr:sp macro="" textlink="">
      <xdr:nvSpPr>
        <xdr:cNvPr id="81" name="議会費該当値テキスト"/>
        <xdr:cNvSpPr txBox="1"/>
      </xdr:nvSpPr>
      <xdr:spPr>
        <a:xfrm>
          <a:off x="4686300"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143002</xdr:rowOff>
    </xdr:from>
    <xdr:to>
      <xdr:col>20</xdr:col>
      <xdr:colOff>38100</xdr:colOff>
      <xdr:row>38</xdr:row>
      <xdr:rowOff>73152</xdr:rowOff>
    </xdr:to>
    <xdr:sp macro="" textlink="">
      <xdr:nvSpPr>
        <xdr:cNvPr id="82" name="楕円 81"/>
        <xdr:cNvSpPr/>
      </xdr:nvSpPr>
      <xdr:spPr>
        <a:xfrm>
          <a:off x="3746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64279</xdr:rowOff>
    </xdr:from>
    <xdr:ext cx="469744" cy="259045"/>
    <xdr:sp macro="" textlink="">
      <xdr:nvSpPr>
        <xdr:cNvPr id="83" name="テキスト ボックス 82"/>
        <xdr:cNvSpPr txBox="1"/>
      </xdr:nvSpPr>
      <xdr:spPr>
        <a:xfrm>
          <a:off x="3562428"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162052</xdr:rowOff>
    </xdr:from>
    <xdr:to>
      <xdr:col>15</xdr:col>
      <xdr:colOff>101600</xdr:colOff>
      <xdr:row>37</xdr:row>
      <xdr:rowOff>92202</xdr:rowOff>
    </xdr:to>
    <xdr:sp macro="" textlink="">
      <xdr:nvSpPr>
        <xdr:cNvPr id="84" name="楕円 83"/>
        <xdr:cNvSpPr/>
      </xdr:nvSpPr>
      <xdr:spPr>
        <a:xfrm>
          <a:off x="2857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83329</xdr:rowOff>
    </xdr:from>
    <xdr:ext cx="469744" cy="259045"/>
    <xdr:sp macro="" textlink="">
      <xdr:nvSpPr>
        <xdr:cNvPr id="85" name="テキスト ボックス 84"/>
        <xdr:cNvSpPr txBox="1"/>
      </xdr:nvSpPr>
      <xdr:spPr>
        <a:xfrm>
          <a:off x="2673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165862</xdr:rowOff>
    </xdr:from>
    <xdr:to>
      <xdr:col>10</xdr:col>
      <xdr:colOff>165100</xdr:colOff>
      <xdr:row>36</xdr:row>
      <xdr:rowOff>96012</xdr:rowOff>
    </xdr:to>
    <xdr:sp macro="" textlink="">
      <xdr:nvSpPr>
        <xdr:cNvPr id="86" name="楕円 85"/>
        <xdr:cNvSpPr/>
      </xdr:nvSpPr>
      <xdr:spPr>
        <a:xfrm>
          <a:off x="1968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87" name="テキスト ボックス 86"/>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125476</xdr:rowOff>
    </xdr:from>
    <xdr:to>
      <xdr:col>6</xdr:col>
      <xdr:colOff>38100</xdr:colOff>
      <xdr:row>37</xdr:row>
      <xdr:rowOff>55626</xdr:rowOff>
    </xdr:to>
    <xdr:sp macro="" textlink="">
      <xdr:nvSpPr>
        <xdr:cNvPr id="88" name="楕円 87"/>
        <xdr:cNvSpPr/>
      </xdr:nvSpPr>
      <xdr:spPr>
        <a:xfrm>
          <a:off x="1079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46753</xdr:rowOff>
    </xdr:from>
    <xdr:ext cx="469744" cy="259045"/>
    <xdr:sp macro="" textlink="">
      <xdr:nvSpPr>
        <xdr:cNvPr id="89" name="テキスト ボックス 88"/>
        <xdr:cNvSpPr txBox="1"/>
      </xdr:nvSpPr>
      <xdr:spPr>
        <a:xfrm>
          <a:off x="895428"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137130</xdr:rowOff>
    </xdr:from>
    <xdr:to>
      <xdr:col>24</xdr:col>
      <xdr:colOff>63500</xdr:colOff>
      <xdr:row>57</xdr:row>
      <xdr:rowOff>142000</xdr:rowOff>
    </xdr:to>
    <xdr:cxnSp macro="">
      <xdr:nvCxnSpPr>
        <xdr:cNvPr id="116" name="直線コネクタ 115"/>
        <xdr:cNvCxnSpPr/>
      </xdr:nvCxnSpPr>
      <xdr:spPr>
        <a:xfrm flipV="1">
          <a:off x="3797300" y="9909780"/>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112323</xdr:rowOff>
    </xdr:from>
    <xdr:to>
      <xdr:col>19</xdr:col>
      <xdr:colOff>177800</xdr:colOff>
      <xdr:row>57</xdr:row>
      <xdr:rowOff>142000</xdr:rowOff>
    </xdr:to>
    <xdr:cxnSp macro="">
      <xdr:nvCxnSpPr>
        <xdr:cNvPr id="119" name="直線コネクタ 118"/>
        <xdr:cNvCxnSpPr/>
      </xdr:nvCxnSpPr>
      <xdr:spPr>
        <a:xfrm>
          <a:off x="2908300" y="9884973"/>
          <a:ext cx="889000" cy="2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112323</xdr:rowOff>
    </xdr:from>
    <xdr:to>
      <xdr:col>15</xdr:col>
      <xdr:colOff>50800</xdr:colOff>
      <xdr:row>57</xdr:row>
      <xdr:rowOff>139709</xdr:rowOff>
    </xdr:to>
    <xdr:cxnSp macro="">
      <xdr:nvCxnSpPr>
        <xdr:cNvPr id="122" name="直線コネクタ 121"/>
        <xdr:cNvCxnSpPr/>
      </xdr:nvCxnSpPr>
      <xdr:spPr>
        <a:xfrm flipV="1">
          <a:off x="2019300" y="9884973"/>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3" name="フローチャート: 判断 122"/>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139754</xdr:rowOff>
    </xdr:from>
    <xdr:ext cx="534377" cy="259045"/>
    <xdr:sp macro="" textlink="">
      <xdr:nvSpPr>
        <xdr:cNvPr id="124" name="テキスト ボックス 123"/>
        <xdr:cNvSpPr txBox="1"/>
      </xdr:nvSpPr>
      <xdr:spPr>
        <a:xfrm>
          <a:off x="2641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80680</xdr:rowOff>
    </xdr:from>
    <xdr:to>
      <xdr:col>10</xdr:col>
      <xdr:colOff>114300</xdr:colOff>
      <xdr:row>57</xdr:row>
      <xdr:rowOff>139709</xdr:rowOff>
    </xdr:to>
    <xdr:cxnSp macro="">
      <xdr:nvCxnSpPr>
        <xdr:cNvPr id="125" name="直線コネクタ 124"/>
        <xdr:cNvCxnSpPr/>
      </xdr:nvCxnSpPr>
      <xdr:spPr>
        <a:xfrm>
          <a:off x="1130300" y="9853330"/>
          <a:ext cx="8890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86330</xdr:rowOff>
    </xdr:from>
    <xdr:to>
      <xdr:col>24</xdr:col>
      <xdr:colOff>114300</xdr:colOff>
      <xdr:row>58</xdr:row>
      <xdr:rowOff>16480</xdr:rowOff>
    </xdr:to>
    <xdr:sp macro="" textlink="">
      <xdr:nvSpPr>
        <xdr:cNvPr id="135" name="楕円 134"/>
        <xdr:cNvSpPr/>
      </xdr:nvSpPr>
      <xdr:spPr>
        <a:xfrm>
          <a:off x="4584700" y="98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22013</xdr:rowOff>
    </xdr:from>
    <xdr:ext cx="534377" cy="259045"/>
    <xdr:sp macro="" textlink="">
      <xdr:nvSpPr>
        <xdr:cNvPr id="136" name="総務費該当値テキスト"/>
        <xdr:cNvSpPr txBox="1"/>
      </xdr:nvSpPr>
      <xdr:spPr>
        <a:xfrm>
          <a:off x="4686300" y="97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91200</xdr:rowOff>
    </xdr:from>
    <xdr:to>
      <xdr:col>20</xdr:col>
      <xdr:colOff>38100</xdr:colOff>
      <xdr:row>58</xdr:row>
      <xdr:rowOff>21350</xdr:rowOff>
    </xdr:to>
    <xdr:sp macro="" textlink="">
      <xdr:nvSpPr>
        <xdr:cNvPr id="137" name="楕円 136"/>
        <xdr:cNvSpPr/>
      </xdr:nvSpPr>
      <xdr:spPr>
        <a:xfrm>
          <a:off x="3746500" y="98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12477</xdr:rowOff>
    </xdr:from>
    <xdr:ext cx="534377" cy="259045"/>
    <xdr:sp macro="" textlink="">
      <xdr:nvSpPr>
        <xdr:cNvPr id="138" name="テキスト ボックス 137"/>
        <xdr:cNvSpPr txBox="1"/>
      </xdr:nvSpPr>
      <xdr:spPr>
        <a:xfrm>
          <a:off x="3530111" y="99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61523</xdr:rowOff>
    </xdr:from>
    <xdr:to>
      <xdr:col>15</xdr:col>
      <xdr:colOff>101600</xdr:colOff>
      <xdr:row>57</xdr:row>
      <xdr:rowOff>163123</xdr:rowOff>
    </xdr:to>
    <xdr:sp macro="" textlink="">
      <xdr:nvSpPr>
        <xdr:cNvPr id="139" name="楕円 138"/>
        <xdr:cNvSpPr/>
      </xdr:nvSpPr>
      <xdr:spPr>
        <a:xfrm>
          <a:off x="2857500" y="983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154250</xdr:rowOff>
    </xdr:from>
    <xdr:ext cx="534377" cy="259045"/>
    <xdr:sp macro="" textlink="">
      <xdr:nvSpPr>
        <xdr:cNvPr id="140" name="テキスト ボックス 139"/>
        <xdr:cNvSpPr txBox="1"/>
      </xdr:nvSpPr>
      <xdr:spPr>
        <a:xfrm>
          <a:off x="2641111" y="992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88909</xdr:rowOff>
    </xdr:from>
    <xdr:to>
      <xdr:col>10</xdr:col>
      <xdr:colOff>165100</xdr:colOff>
      <xdr:row>58</xdr:row>
      <xdr:rowOff>19059</xdr:rowOff>
    </xdr:to>
    <xdr:sp macro="" textlink="">
      <xdr:nvSpPr>
        <xdr:cNvPr id="141" name="楕円 140"/>
        <xdr:cNvSpPr/>
      </xdr:nvSpPr>
      <xdr:spPr>
        <a:xfrm>
          <a:off x="1968500" y="98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10186</xdr:rowOff>
    </xdr:from>
    <xdr:ext cx="534377" cy="259045"/>
    <xdr:sp macro="" textlink="">
      <xdr:nvSpPr>
        <xdr:cNvPr id="142" name="テキスト ボックス 141"/>
        <xdr:cNvSpPr txBox="1"/>
      </xdr:nvSpPr>
      <xdr:spPr>
        <a:xfrm>
          <a:off x="1752111" y="995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29880</xdr:rowOff>
    </xdr:from>
    <xdr:to>
      <xdr:col>6</xdr:col>
      <xdr:colOff>38100</xdr:colOff>
      <xdr:row>57</xdr:row>
      <xdr:rowOff>131480</xdr:rowOff>
    </xdr:to>
    <xdr:sp macro="" textlink="">
      <xdr:nvSpPr>
        <xdr:cNvPr id="143" name="楕円 142"/>
        <xdr:cNvSpPr/>
      </xdr:nvSpPr>
      <xdr:spPr>
        <a:xfrm>
          <a:off x="1079500" y="98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148007</xdr:rowOff>
    </xdr:from>
    <xdr:ext cx="534377" cy="259045"/>
    <xdr:sp macro="" textlink="">
      <xdr:nvSpPr>
        <xdr:cNvPr id="144" name="テキスト ボックス 143"/>
        <xdr:cNvSpPr txBox="1"/>
      </xdr:nvSpPr>
      <xdr:spPr>
        <a:xfrm>
          <a:off x="863111" y="957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87525</xdr:rowOff>
    </xdr:from>
    <xdr:to>
      <xdr:col>24</xdr:col>
      <xdr:colOff>63500</xdr:colOff>
      <xdr:row>74</xdr:row>
      <xdr:rowOff>149072</xdr:rowOff>
    </xdr:to>
    <xdr:cxnSp macro="">
      <xdr:nvCxnSpPr>
        <xdr:cNvPr id="176" name="直線コネクタ 175"/>
        <xdr:cNvCxnSpPr/>
      </xdr:nvCxnSpPr>
      <xdr:spPr>
        <a:xfrm flipV="1">
          <a:off x="3797300" y="12774825"/>
          <a:ext cx="838200" cy="6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149072</xdr:rowOff>
    </xdr:from>
    <xdr:to>
      <xdr:col>19</xdr:col>
      <xdr:colOff>177800</xdr:colOff>
      <xdr:row>75</xdr:row>
      <xdr:rowOff>60158</xdr:rowOff>
    </xdr:to>
    <xdr:cxnSp macro="">
      <xdr:nvCxnSpPr>
        <xdr:cNvPr id="179" name="直線コネクタ 178"/>
        <xdr:cNvCxnSpPr/>
      </xdr:nvCxnSpPr>
      <xdr:spPr>
        <a:xfrm flipV="1">
          <a:off x="2908300" y="12836372"/>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60158</xdr:rowOff>
    </xdr:from>
    <xdr:to>
      <xdr:col>15</xdr:col>
      <xdr:colOff>50800</xdr:colOff>
      <xdr:row>75</xdr:row>
      <xdr:rowOff>112007</xdr:rowOff>
    </xdr:to>
    <xdr:cxnSp macro="">
      <xdr:nvCxnSpPr>
        <xdr:cNvPr id="182" name="直線コネクタ 181"/>
        <xdr:cNvCxnSpPr/>
      </xdr:nvCxnSpPr>
      <xdr:spPr>
        <a:xfrm flipV="1">
          <a:off x="2019300" y="12918908"/>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103029</xdr:rowOff>
    </xdr:from>
    <xdr:to>
      <xdr:col>15</xdr:col>
      <xdr:colOff>101600</xdr:colOff>
      <xdr:row>75</xdr:row>
      <xdr:rowOff>33179</xdr:rowOff>
    </xdr:to>
    <xdr:sp macro="" textlink="">
      <xdr:nvSpPr>
        <xdr:cNvPr id="183" name="フローチャート: 判断 182"/>
        <xdr:cNvSpPr/>
      </xdr:nvSpPr>
      <xdr:spPr>
        <a:xfrm>
          <a:off x="2857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49706</xdr:rowOff>
    </xdr:from>
    <xdr:ext cx="599010" cy="259045"/>
    <xdr:sp macro="" textlink="">
      <xdr:nvSpPr>
        <xdr:cNvPr id="184" name="テキスト ボックス 183"/>
        <xdr:cNvSpPr txBox="1"/>
      </xdr:nvSpPr>
      <xdr:spPr>
        <a:xfrm>
          <a:off x="2608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112007</xdr:rowOff>
    </xdr:from>
    <xdr:to>
      <xdr:col>10</xdr:col>
      <xdr:colOff>114300</xdr:colOff>
      <xdr:row>76</xdr:row>
      <xdr:rowOff>66832</xdr:rowOff>
    </xdr:to>
    <xdr:cxnSp macro="">
      <xdr:nvCxnSpPr>
        <xdr:cNvPr id="185" name="直線コネクタ 184"/>
        <xdr:cNvCxnSpPr/>
      </xdr:nvCxnSpPr>
      <xdr:spPr>
        <a:xfrm flipV="1">
          <a:off x="1130300" y="12970757"/>
          <a:ext cx="889000" cy="1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36725</xdr:rowOff>
    </xdr:from>
    <xdr:to>
      <xdr:col>24</xdr:col>
      <xdr:colOff>114300</xdr:colOff>
      <xdr:row>74</xdr:row>
      <xdr:rowOff>138325</xdr:rowOff>
    </xdr:to>
    <xdr:sp macro="" textlink="">
      <xdr:nvSpPr>
        <xdr:cNvPr id="195" name="楕円 194"/>
        <xdr:cNvSpPr/>
      </xdr:nvSpPr>
      <xdr:spPr>
        <a:xfrm>
          <a:off x="4584700" y="127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59602</xdr:rowOff>
    </xdr:from>
    <xdr:ext cx="599010" cy="259045"/>
    <xdr:sp macro="" textlink="">
      <xdr:nvSpPr>
        <xdr:cNvPr id="196" name="民生費該当値テキスト"/>
        <xdr:cNvSpPr txBox="1"/>
      </xdr:nvSpPr>
      <xdr:spPr>
        <a:xfrm>
          <a:off x="4686300" y="125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98272</xdr:rowOff>
    </xdr:from>
    <xdr:to>
      <xdr:col>20</xdr:col>
      <xdr:colOff>38100</xdr:colOff>
      <xdr:row>75</xdr:row>
      <xdr:rowOff>28422</xdr:rowOff>
    </xdr:to>
    <xdr:sp macro="" textlink="">
      <xdr:nvSpPr>
        <xdr:cNvPr id="197" name="楕円 196"/>
        <xdr:cNvSpPr/>
      </xdr:nvSpPr>
      <xdr:spPr>
        <a:xfrm>
          <a:off x="3746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44949</xdr:rowOff>
    </xdr:from>
    <xdr:ext cx="599010" cy="259045"/>
    <xdr:sp macro="" textlink="">
      <xdr:nvSpPr>
        <xdr:cNvPr id="198" name="テキスト ボックス 197"/>
        <xdr:cNvSpPr txBox="1"/>
      </xdr:nvSpPr>
      <xdr:spPr>
        <a:xfrm>
          <a:off x="3497795" y="1256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9358</xdr:rowOff>
    </xdr:from>
    <xdr:to>
      <xdr:col>15</xdr:col>
      <xdr:colOff>101600</xdr:colOff>
      <xdr:row>75</xdr:row>
      <xdr:rowOff>110958</xdr:rowOff>
    </xdr:to>
    <xdr:sp macro="" textlink="">
      <xdr:nvSpPr>
        <xdr:cNvPr id="199" name="楕円 198"/>
        <xdr:cNvSpPr/>
      </xdr:nvSpPr>
      <xdr:spPr>
        <a:xfrm>
          <a:off x="2857500" y="128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102085</xdr:rowOff>
    </xdr:from>
    <xdr:ext cx="599010" cy="259045"/>
    <xdr:sp macro="" textlink="">
      <xdr:nvSpPr>
        <xdr:cNvPr id="200" name="テキスト ボックス 199"/>
        <xdr:cNvSpPr txBox="1"/>
      </xdr:nvSpPr>
      <xdr:spPr>
        <a:xfrm>
          <a:off x="2608795" y="129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61207</xdr:rowOff>
    </xdr:from>
    <xdr:to>
      <xdr:col>10</xdr:col>
      <xdr:colOff>165100</xdr:colOff>
      <xdr:row>75</xdr:row>
      <xdr:rowOff>162807</xdr:rowOff>
    </xdr:to>
    <xdr:sp macro="" textlink="">
      <xdr:nvSpPr>
        <xdr:cNvPr id="201" name="楕円 200"/>
        <xdr:cNvSpPr/>
      </xdr:nvSpPr>
      <xdr:spPr>
        <a:xfrm>
          <a:off x="1968500" y="129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7884</xdr:rowOff>
    </xdr:from>
    <xdr:ext cx="599010" cy="259045"/>
    <xdr:sp macro="" textlink="">
      <xdr:nvSpPr>
        <xdr:cNvPr id="202" name="テキスト ボックス 201"/>
        <xdr:cNvSpPr txBox="1"/>
      </xdr:nvSpPr>
      <xdr:spPr>
        <a:xfrm>
          <a:off x="1719795" y="1269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16032</xdr:rowOff>
    </xdr:from>
    <xdr:to>
      <xdr:col>6</xdr:col>
      <xdr:colOff>38100</xdr:colOff>
      <xdr:row>76</xdr:row>
      <xdr:rowOff>117632</xdr:rowOff>
    </xdr:to>
    <xdr:sp macro="" textlink="">
      <xdr:nvSpPr>
        <xdr:cNvPr id="203" name="楕円 202"/>
        <xdr:cNvSpPr/>
      </xdr:nvSpPr>
      <xdr:spPr>
        <a:xfrm>
          <a:off x="1079500" y="130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134158</xdr:rowOff>
    </xdr:from>
    <xdr:ext cx="599010" cy="259045"/>
    <xdr:sp macro="" textlink="">
      <xdr:nvSpPr>
        <xdr:cNvPr id="204" name="テキスト ボックス 203"/>
        <xdr:cNvSpPr txBox="1"/>
      </xdr:nvSpPr>
      <xdr:spPr>
        <a:xfrm>
          <a:off x="830795" y="128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28051</xdr:rowOff>
    </xdr:from>
    <xdr:to>
      <xdr:col>24</xdr:col>
      <xdr:colOff>63500</xdr:colOff>
      <xdr:row>97</xdr:row>
      <xdr:rowOff>120703</xdr:rowOff>
    </xdr:to>
    <xdr:cxnSp macro="">
      <xdr:nvCxnSpPr>
        <xdr:cNvPr id="232" name="直線コネクタ 231"/>
        <xdr:cNvCxnSpPr/>
      </xdr:nvCxnSpPr>
      <xdr:spPr>
        <a:xfrm flipV="1">
          <a:off x="3797300" y="16487251"/>
          <a:ext cx="838200" cy="2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95397</xdr:rowOff>
    </xdr:from>
    <xdr:to>
      <xdr:col>19</xdr:col>
      <xdr:colOff>177800</xdr:colOff>
      <xdr:row>97</xdr:row>
      <xdr:rowOff>120703</xdr:rowOff>
    </xdr:to>
    <xdr:cxnSp macro="">
      <xdr:nvCxnSpPr>
        <xdr:cNvPr id="235" name="直線コネクタ 234"/>
        <xdr:cNvCxnSpPr/>
      </xdr:nvCxnSpPr>
      <xdr:spPr>
        <a:xfrm>
          <a:off x="2908300" y="16726047"/>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95397</xdr:rowOff>
    </xdr:from>
    <xdr:to>
      <xdr:col>15</xdr:col>
      <xdr:colOff>50800</xdr:colOff>
      <xdr:row>97</xdr:row>
      <xdr:rowOff>99169</xdr:rowOff>
    </xdr:to>
    <xdr:cxnSp macro="">
      <xdr:nvCxnSpPr>
        <xdr:cNvPr id="238" name="直線コネクタ 237"/>
        <xdr:cNvCxnSpPr/>
      </xdr:nvCxnSpPr>
      <xdr:spPr>
        <a:xfrm flipV="1">
          <a:off x="2019300" y="1672604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9" name="フローチャート: 判断 238"/>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40" name="テキスト ボックス 239"/>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94574</xdr:rowOff>
    </xdr:from>
    <xdr:to>
      <xdr:col>10</xdr:col>
      <xdr:colOff>114300</xdr:colOff>
      <xdr:row>97</xdr:row>
      <xdr:rowOff>99169</xdr:rowOff>
    </xdr:to>
    <xdr:cxnSp macro="">
      <xdr:nvCxnSpPr>
        <xdr:cNvPr id="241" name="直線コネクタ 240"/>
        <xdr:cNvCxnSpPr/>
      </xdr:nvCxnSpPr>
      <xdr:spPr>
        <a:xfrm>
          <a:off x="1130300" y="1672522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148701</xdr:rowOff>
    </xdr:from>
    <xdr:to>
      <xdr:col>24</xdr:col>
      <xdr:colOff>114300</xdr:colOff>
      <xdr:row>96</xdr:row>
      <xdr:rowOff>78851</xdr:rowOff>
    </xdr:to>
    <xdr:sp macro="" textlink="">
      <xdr:nvSpPr>
        <xdr:cNvPr id="251" name="楕円 250"/>
        <xdr:cNvSpPr/>
      </xdr:nvSpPr>
      <xdr:spPr>
        <a:xfrm>
          <a:off x="4584700" y="16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xdr:rowOff>
    </xdr:from>
    <xdr:ext cx="534377" cy="259045"/>
    <xdr:sp macro="" textlink="">
      <xdr:nvSpPr>
        <xdr:cNvPr id="252" name="衛生費該当値テキスト"/>
        <xdr:cNvSpPr txBox="1"/>
      </xdr:nvSpPr>
      <xdr:spPr>
        <a:xfrm>
          <a:off x="4686300" y="162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69903</xdr:rowOff>
    </xdr:from>
    <xdr:to>
      <xdr:col>20</xdr:col>
      <xdr:colOff>38100</xdr:colOff>
      <xdr:row>98</xdr:row>
      <xdr:rowOff>53</xdr:rowOff>
    </xdr:to>
    <xdr:sp macro="" textlink="">
      <xdr:nvSpPr>
        <xdr:cNvPr id="253" name="楕円 252"/>
        <xdr:cNvSpPr/>
      </xdr:nvSpPr>
      <xdr:spPr>
        <a:xfrm>
          <a:off x="3746500" y="167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162630</xdr:rowOff>
    </xdr:from>
    <xdr:ext cx="534377" cy="259045"/>
    <xdr:sp macro="" textlink="">
      <xdr:nvSpPr>
        <xdr:cNvPr id="254" name="テキスト ボックス 253"/>
        <xdr:cNvSpPr txBox="1"/>
      </xdr:nvSpPr>
      <xdr:spPr>
        <a:xfrm>
          <a:off x="3530111" y="167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44597</xdr:rowOff>
    </xdr:from>
    <xdr:to>
      <xdr:col>15</xdr:col>
      <xdr:colOff>101600</xdr:colOff>
      <xdr:row>97</xdr:row>
      <xdr:rowOff>146197</xdr:rowOff>
    </xdr:to>
    <xdr:sp macro="" textlink="">
      <xdr:nvSpPr>
        <xdr:cNvPr id="255" name="楕円 254"/>
        <xdr:cNvSpPr/>
      </xdr:nvSpPr>
      <xdr:spPr>
        <a:xfrm>
          <a:off x="2857500" y="1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137324</xdr:rowOff>
    </xdr:from>
    <xdr:ext cx="534377" cy="259045"/>
    <xdr:sp macro="" textlink="">
      <xdr:nvSpPr>
        <xdr:cNvPr id="256" name="テキスト ボックス 255"/>
        <xdr:cNvSpPr txBox="1"/>
      </xdr:nvSpPr>
      <xdr:spPr>
        <a:xfrm>
          <a:off x="2641111" y="167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48369</xdr:rowOff>
    </xdr:from>
    <xdr:to>
      <xdr:col>10</xdr:col>
      <xdr:colOff>165100</xdr:colOff>
      <xdr:row>97</xdr:row>
      <xdr:rowOff>149969</xdr:rowOff>
    </xdr:to>
    <xdr:sp macro="" textlink="">
      <xdr:nvSpPr>
        <xdr:cNvPr id="257" name="楕円 256"/>
        <xdr:cNvSpPr/>
      </xdr:nvSpPr>
      <xdr:spPr>
        <a:xfrm>
          <a:off x="1968500" y="1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141096</xdr:rowOff>
    </xdr:from>
    <xdr:ext cx="534377" cy="259045"/>
    <xdr:sp macro="" textlink="">
      <xdr:nvSpPr>
        <xdr:cNvPr id="258" name="テキスト ボックス 257"/>
        <xdr:cNvSpPr txBox="1"/>
      </xdr:nvSpPr>
      <xdr:spPr>
        <a:xfrm>
          <a:off x="1752111" y="167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43774</xdr:rowOff>
    </xdr:from>
    <xdr:to>
      <xdr:col>6</xdr:col>
      <xdr:colOff>38100</xdr:colOff>
      <xdr:row>97</xdr:row>
      <xdr:rowOff>145374</xdr:rowOff>
    </xdr:to>
    <xdr:sp macro="" textlink="">
      <xdr:nvSpPr>
        <xdr:cNvPr id="259" name="楕円 258"/>
        <xdr:cNvSpPr/>
      </xdr:nvSpPr>
      <xdr:spPr>
        <a:xfrm>
          <a:off x="1079500" y="166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136501</xdr:rowOff>
    </xdr:from>
    <xdr:ext cx="534377" cy="259045"/>
    <xdr:sp macro="" textlink="">
      <xdr:nvSpPr>
        <xdr:cNvPr id="260" name="テキスト ボックス 259"/>
        <xdr:cNvSpPr txBox="1"/>
      </xdr:nvSpPr>
      <xdr:spPr>
        <a:xfrm>
          <a:off x="863111" y="167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72949</xdr:rowOff>
    </xdr:from>
    <xdr:to>
      <xdr:col>55</xdr:col>
      <xdr:colOff>0</xdr:colOff>
      <xdr:row>36</xdr:row>
      <xdr:rowOff>79578</xdr:rowOff>
    </xdr:to>
    <xdr:cxnSp macro="">
      <xdr:nvCxnSpPr>
        <xdr:cNvPr id="287" name="直線コネクタ 286"/>
        <xdr:cNvCxnSpPr/>
      </xdr:nvCxnSpPr>
      <xdr:spPr>
        <a:xfrm>
          <a:off x="9639300" y="6245149"/>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72949</xdr:rowOff>
    </xdr:from>
    <xdr:to>
      <xdr:col>50</xdr:col>
      <xdr:colOff>114300</xdr:colOff>
      <xdr:row>36</xdr:row>
      <xdr:rowOff>75921</xdr:rowOff>
    </xdr:to>
    <xdr:cxnSp macro="">
      <xdr:nvCxnSpPr>
        <xdr:cNvPr id="290" name="直線コネクタ 289"/>
        <xdr:cNvCxnSpPr/>
      </xdr:nvCxnSpPr>
      <xdr:spPr>
        <a:xfrm flipV="1">
          <a:off x="8750300" y="624514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73177</xdr:rowOff>
    </xdr:from>
    <xdr:to>
      <xdr:col>45</xdr:col>
      <xdr:colOff>177800</xdr:colOff>
      <xdr:row>36</xdr:row>
      <xdr:rowOff>75921</xdr:rowOff>
    </xdr:to>
    <xdr:cxnSp macro="">
      <xdr:nvCxnSpPr>
        <xdr:cNvPr id="293" name="直線コネクタ 292"/>
        <xdr:cNvCxnSpPr/>
      </xdr:nvCxnSpPr>
      <xdr:spPr>
        <a:xfrm>
          <a:off x="7861300" y="6245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71069</xdr:rowOff>
    </xdr:from>
    <xdr:to>
      <xdr:col>46</xdr:col>
      <xdr:colOff>38100</xdr:colOff>
      <xdr:row>37</xdr:row>
      <xdr:rowOff>1219</xdr:rowOff>
    </xdr:to>
    <xdr:sp macro="" textlink="">
      <xdr:nvSpPr>
        <xdr:cNvPr id="294" name="フローチャート: 判断 293"/>
        <xdr:cNvSpPr/>
      </xdr:nvSpPr>
      <xdr:spPr>
        <a:xfrm>
          <a:off x="8699500" y="62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163796</xdr:rowOff>
    </xdr:from>
    <xdr:ext cx="469744" cy="259045"/>
    <xdr:sp macro="" textlink="">
      <xdr:nvSpPr>
        <xdr:cNvPr id="295" name="テキスト ボックス 294"/>
        <xdr:cNvSpPr txBox="1"/>
      </xdr:nvSpPr>
      <xdr:spPr>
        <a:xfrm>
          <a:off x="8515428" y="63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84607</xdr:rowOff>
    </xdr:from>
    <xdr:to>
      <xdr:col>41</xdr:col>
      <xdr:colOff>50800</xdr:colOff>
      <xdr:row>36</xdr:row>
      <xdr:rowOff>73177</xdr:rowOff>
    </xdr:to>
    <xdr:cxnSp macro="">
      <xdr:nvCxnSpPr>
        <xdr:cNvPr id="296" name="直線コネクタ 295"/>
        <xdr:cNvCxnSpPr/>
      </xdr:nvCxnSpPr>
      <xdr:spPr>
        <a:xfrm>
          <a:off x="6972300" y="608535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125849</xdr:rowOff>
    </xdr:from>
    <xdr:ext cx="469744" cy="259045"/>
    <xdr:sp macro="" textlink="">
      <xdr:nvSpPr>
        <xdr:cNvPr id="298" name="テキスト ボックス 297"/>
        <xdr:cNvSpPr txBox="1"/>
      </xdr:nvSpPr>
      <xdr:spPr>
        <a:xfrm>
          <a:off x="7626428"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79900</xdr:rowOff>
    </xdr:from>
    <xdr:ext cx="469744" cy="259045"/>
    <xdr:sp macro="" textlink="">
      <xdr:nvSpPr>
        <xdr:cNvPr id="300" name="テキスト ボックス 299"/>
        <xdr:cNvSpPr txBox="1"/>
      </xdr:nvSpPr>
      <xdr:spPr>
        <a:xfrm>
          <a:off x="6737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28778</xdr:rowOff>
    </xdr:from>
    <xdr:to>
      <xdr:col>55</xdr:col>
      <xdr:colOff>50800</xdr:colOff>
      <xdr:row>36</xdr:row>
      <xdr:rowOff>130378</xdr:rowOff>
    </xdr:to>
    <xdr:sp macro="" textlink="">
      <xdr:nvSpPr>
        <xdr:cNvPr id="306" name="楕円 305"/>
        <xdr:cNvSpPr/>
      </xdr:nvSpPr>
      <xdr:spPr>
        <a:xfrm>
          <a:off x="104267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51655</xdr:rowOff>
    </xdr:from>
    <xdr:ext cx="469744" cy="259045"/>
    <xdr:sp macro="" textlink="">
      <xdr:nvSpPr>
        <xdr:cNvPr id="307" name="労働費該当値テキスト"/>
        <xdr:cNvSpPr txBox="1"/>
      </xdr:nvSpPr>
      <xdr:spPr>
        <a:xfrm>
          <a:off x="10528300" y="60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22149</xdr:rowOff>
    </xdr:from>
    <xdr:to>
      <xdr:col>50</xdr:col>
      <xdr:colOff>165100</xdr:colOff>
      <xdr:row>36</xdr:row>
      <xdr:rowOff>123749</xdr:rowOff>
    </xdr:to>
    <xdr:sp macro="" textlink="">
      <xdr:nvSpPr>
        <xdr:cNvPr id="308" name="楕円 307"/>
        <xdr:cNvSpPr/>
      </xdr:nvSpPr>
      <xdr:spPr>
        <a:xfrm>
          <a:off x="9588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140276</xdr:rowOff>
    </xdr:from>
    <xdr:ext cx="469744" cy="259045"/>
    <xdr:sp macro="" textlink="">
      <xdr:nvSpPr>
        <xdr:cNvPr id="309" name="テキスト ボックス 308"/>
        <xdr:cNvSpPr txBox="1"/>
      </xdr:nvSpPr>
      <xdr:spPr>
        <a:xfrm>
          <a:off x="9404428" y="5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25121</xdr:rowOff>
    </xdr:from>
    <xdr:to>
      <xdr:col>46</xdr:col>
      <xdr:colOff>38100</xdr:colOff>
      <xdr:row>36</xdr:row>
      <xdr:rowOff>126721</xdr:rowOff>
    </xdr:to>
    <xdr:sp macro="" textlink="">
      <xdr:nvSpPr>
        <xdr:cNvPr id="310" name="楕円 309"/>
        <xdr:cNvSpPr/>
      </xdr:nvSpPr>
      <xdr:spPr>
        <a:xfrm>
          <a:off x="8699500" y="61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143248</xdr:rowOff>
    </xdr:from>
    <xdr:ext cx="469744" cy="259045"/>
    <xdr:sp macro="" textlink="">
      <xdr:nvSpPr>
        <xdr:cNvPr id="311" name="テキスト ボックス 310"/>
        <xdr:cNvSpPr txBox="1"/>
      </xdr:nvSpPr>
      <xdr:spPr>
        <a:xfrm>
          <a:off x="8515428" y="59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22377</xdr:rowOff>
    </xdr:from>
    <xdr:to>
      <xdr:col>41</xdr:col>
      <xdr:colOff>101600</xdr:colOff>
      <xdr:row>36</xdr:row>
      <xdr:rowOff>123977</xdr:rowOff>
    </xdr:to>
    <xdr:sp macro="" textlink="">
      <xdr:nvSpPr>
        <xdr:cNvPr id="312" name="楕円 311"/>
        <xdr:cNvSpPr/>
      </xdr:nvSpPr>
      <xdr:spPr>
        <a:xfrm>
          <a:off x="7810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140504</xdr:rowOff>
    </xdr:from>
    <xdr:ext cx="469744" cy="259045"/>
    <xdr:sp macro="" textlink="">
      <xdr:nvSpPr>
        <xdr:cNvPr id="313" name="テキスト ボックス 312"/>
        <xdr:cNvSpPr txBox="1"/>
      </xdr:nvSpPr>
      <xdr:spPr>
        <a:xfrm>
          <a:off x="7626428" y="59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33807</xdr:rowOff>
    </xdr:from>
    <xdr:to>
      <xdr:col>36</xdr:col>
      <xdr:colOff>165100</xdr:colOff>
      <xdr:row>35</xdr:row>
      <xdr:rowOff>135407</xdr:rowOff>
    </xdr:to>
    <xdr:sp macro="" textlink="">
      <xdr:nvSpPr>
        <xdr:cNvPr id="314" name="楕円 313"/>
        <xdr:cNvSpPr/>
      </xdr:nvSpPr>
      <xdr:spPr>
        <a:xfrm>
          <a:off x="6921500" y="60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151934</xdr:rowOff>
    </xdr:from>
    <xdr:ext cx="469744" cy="259045"/>
    <xdr:sp macro="" textlink="">
      <xdr:nvSpPr>
        <xdr:cNvPr id="315" name="テキスト ボックス 314"/>
        <xdr:cNvSpPr txBox="1"/>
      </xdr:nvSpPr>
      <xdr:spPr>
        <a:xfrm>
          <a:off x="6737428"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101333</xdr:rowOff>
    </xdr:from>
    <xdr:to>
      <xdr:col>55</xdr:col>
      <xdr:colOff>0</xdr:colOff>
      <xdr:row>57</xdr:row>
      <xdr:rowOff>108610</xdr:rowOff>
    </xdr:to>
    <xdr:cxnSp macro="">
      <xdr:nvCxnSpPr>
        <xdr:cNvPr id="344" name="直線コネクタ 343"/>
        <xdr:cNvCxnSpPr/>
      </xdr:nvCxnSpPr>
      <xdr:spPr>
        <a:xfrm flipV="1">
          <a:off x="9639300" y="9873983"/>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105639</xdr:rowOff>
    </xdr:from>
    <xdr:to>
      <xdr:col>50</xdr:col>
      <xdr:colOff>114300</xdr:colOff>
      <xdr:row>57</xdr:row>
      <xdr:rowOff>108610</xdr:rowOff>
    </xdr:to>
    <xdr:cxnSp macro="">
      <xdr:nvCxnSpPr>
        <xdr:cNvPr id="347" name="直線コネクタ 346"/>
        <xdr:cNvCxnSpPr/>
      </xdr:nvCxnSpPr>
      <xdr:spPr>
        <a:xfrm>
          <a:off x="8750300" y="987828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105639</xdr:rowOff>
    </xdr:from>
    <xdr:to>
      <xdr:col>45</xdr:col>
      <xdr:colOff>177800</xdr:colOff>
      <xdr:row>57</xdr:row>
      <xdr:rowOff>119774</xdr:rowOff>
    </xdr:to>
    <xdr:cxnSp macro="">
      <xdr:nvCxnSpPr>
        <xdr:cNvPr id="350" name="直線コネクタ 349"/>
        <xdr:cNvCxnSpPr/>
      </xdr:nvCxnSpPr>
      <xdr:spPr>
        <a:xfrm flipV="1">
          <a:off x="7861300" y="9878289"/>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45428</xdr:rowOff>
    </xdr:from>
    <xdr:to>
      <xdr:col>46</xdr:col>
      <xdr:colOff>38100</xdr:colOff>
      <xdr:row>56</xdr:row>
      <xdr:rowOff>147028</xdr:rowOff>
    </xdr:to>
    <xdr:sp macro="" textlink="">
      <xdr:nvSpPr>
        <xdr:cNvPr id="351" name="フローチャート: 判断 350"/>
        <xdr:cNvSpPr/>
      </xdr:nvSpPr>
      <xdr:spPr>
        <a:xfrm>
          <a:off x="8699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163555</xdr:rowOff>
    </xdr:from>
    <xdr:ext cx="534377" cy="259045"/>
    <xdr:sp macro="" textlink="">
      <xdr:nvSpPr>
        <xdr:cNvPr id="352" name="テキスト ボックス 351"/>
        <xdr:cNvSpPr txBox="1"/>
      </xdr:nvSpPr>
      <xdr:spPr>
        <a:xfrm>
          <a:off x="8483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77026</xdr:rowOff>
    </xdr:from>
    <xdr:to>
      <xdr:col>41</xdr:col>
      <xdr:colOff>50800</xdr:colOff>
      <xdr:row>57</xdr:row>
      <xdr:rowOff>119774</xdr:rowOff>
    </xdr:to>
    <xdr:cxnSp macro="">
      <xdr:nvCxnSpPr>
        <xdr:cNvPr id="353" name="直線コネクタ 352"/>
        <xdr:cNvCxnSpPr/>
      </xdr:nvCxnSpPr>
      <xdr:spPr>
        <a:xfrm>
          <a:off x="6972300" y="984967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147337</xdr:rowOff>
    </xdr:from>
    <xdr:ext cx="469744" cy="259045"/>
    <xdr:sp macro="" textlink="">
      <xdr:nvSpPr>
        <xdr:cNvPr id="357" name="テキスト ボックス 356"/>
        <xdr:cNvSpPr txBox="1"/>
      </xdr:nvSpPr>
      <xdr:spPr>
        <a:xfrm>
          <a:off x="6737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50533</xdr:rowOff>
    </xdr:from>
    <xdr:to>
      <xdr:col>55</xdr:col>
      <xdr:colOff>50800</xdr:colOff>
      <xdr:row>57</xdr:row>
      <xdr:rowOff>152133</xdr:rowOff>
    </xdr:to>
    <xdr:sp macro="" textlink="">
      <xdr:nvSpPr>
        <xdr:cNvPr id="363" name="楕円 362"/>
        <xdr:cNvSpPr/>
      </xdr:nvSpPr>
      <xdr:spPr>
        <a:xfrm>
          <a:off x="104267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73410</xdr:rowOff>
    </xdr:from>
    <xdr:ext cx="469744" cy="259045"/>
    <xdr:sp macro="" textlink="">
      <xdr:nvSpPr>
        <xdr:cNvPr id="364" name="農林水産業費該当値テキスト"/>
        <xdr:cNvSpPr txBox="1"/>
      </xdr:nvSpPr>
      <xdr:spPr>
        <a:xfrm>
          <a:off x="10528300" y="967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57810</xdr:rowOff>
    </xdr:from>
    <xdr:to>
      <xdr:col>50</xdr:col>
      <xdr:colOff>165100</xdr:colOff>
      <xdr:row>57</xdr:row>
      <xdr:rowOff>159410</xdr:rowOff>
    </xdr:to>
    <xdr:sp macro="" textlink="">
      <xdr:nvSpPr>
        <xdr:cNvPr id="365" name="楕円 364"/>
        <xdr:cNvSpPr/>
      </xdr:nvSpPr>
      <xdr:spPr>
        <a:xfrm>
          <a:off x="9588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4487</xdr:rowOff>
    </xdr:from>
    <xdr:ext cx="469744" cy="259045"/>
    <xdr:sp macro="" textlink="">
      <xdr:nvSpPr>
        <xdr:cNvPr id="366" name="テキスト ボックス 365"/>
        <xdr:cNvSpPr txBox="1"/>
      </xdr:nvSpPr>
      <xdr:spPr>
        <a:xfrm>
          <a:off x="9404428" y="96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54839</xdr:rowOff>
    </xdr:from>
    <xdr:to>
      <xdr:col>46</xdr:col>
      <xdr:colOff>38100</xdr:colOff>
      <xdr:row>57</xdr:row>
      <xdr:rowOff>156439</xdr:rowOff>
    </xdr:to>
    <xdr:sp macro="" textlink="">
      <xdr:nvSpPr>
        <xdr:cNvPr id="367" name="楕円 366"/>
        <xdr:cNvSpPr/>
      </xdr:nvSpPr>
      <xdr:spPr>
        <a:xfrm>
          <a:off x="86995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147566</xdr:rowOff>
    </xdr:from>
    <xdr:ext cx="469744" cy="259045"/>
    <xdr:sp macro="" textlink="">
      <xdr:nvSpPr>
        <xdr:cNvPr id="368" name="テキスト ボックス 367"/>
        <xdr:cNvSpPr txBox="1"/>
      </xdr:nvSpPr>
      <xdr:spPr>
        <a:xfrm>
          <a:off x="8515428"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68974</xdr:rowOff>
    </xdr:from>
    <xdr:to>
      <xdr:col>41</xdr:col>
      <xdr:colOff>101600</xdr:colOff>
      <xdr:row>57</xdr:row>
      <xdr:rowOff>170574</xdr:rowOff>
    </xdr:to>
    <xdr:sp macro="" textlink="">
      <xdr:nvSpPr>
        <xdr:cNvPr id="369" name="楕円 368"/>
        <xdr:cNvSpPr/>
      </xdr:nvSpPr>
      <xdr:spPr>
        <a:xfrm>
          <a:off x="7810500" y="98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161701</xdr:rowOff>
    </xdr:from>
    <xdr:ext cx="469744" cy="259045"/>
    <xdr:sp macro="" textlink="">
      <xdr:nvSpPr>
        <xdr:cNvPr id="370" name="テキスト ボックス 369"/>
        <xdr:cNvSpPr txBox="1"/>
      </xdr:nvSpPr>
      <xdr:spPr>
        <a:xfrm>
          <a:off x="7626428" y="993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26226</xdr:rowOff>
    </xdr:from>
    <xdr:to>
      <xdr:col>36</xdr:col>
      <xdr:colOff>165100</xdr:colOff>
      <xdr:row>57</xdr:row>
      <xdr:rowOff>127826</xdr:rowOff>
    </xdr:to>
    <xdr:sp macro="" textlink="">
      <xdr:nvSpPr>
        <xdr:cNvPr id="371" name="楕円 370"/>
        <xdr:cNvSpPr/>
      </xdr:nvSpPr>
      <xdr:spPr>
        <a:xfrm>
          <a:off x="6921500" y="97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144353</xdr:rowOff>
    </xdr:from>
    <xdr:ext cx="469744" cy="259045"/>
    <xdr:sp macro="" textlink="">
      <xdr:nvSpPr>
        <xdr:cNvPr id="372" name="テキスト ボックス 371"/>
        <xdr:cNvSpPr txBox="1"/>
      </xdr:nvSpPr>
      <xdr:spPr>
        <a:xfrm>
          <a:off x="6737428" y="957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119080</xdr:rowOff>
    </xdr:from>
    <xdr:to>
      <xdr:col>55</xdr:col>
      <xdr:colOff>0</xdr:colOff>
      <xdr:row>71</xdr:row>
      <xdr:rowOff>134785</xdr:rowOff>
    </xdr:to>
    <xdr:cxnSp macro="">
      <xdr:nvCxnSpPr>
        <xdr:cNvPr id="399" name="直線コネクタ 398"/>
        <xdr:cNvCxnSpPr/>
      </xdr:nvCxnSpPr>
      <xdr:spPr>
        <a:xfrm>
          <a:off x="9639300" y="12292030"/>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119080</xdr:rowOff>
    </xdr:from>
    <xdr:to>
      <xdr:col>50</xdr:col>
      <xdr:colOff>114300</xdr:colOff>
      <xdr:row>72</xdr:row>
      <xdr:rowOff>101112</xdr:rowOff>
    </xdr:to>
    <xdr:cxnSp macro="">
      <xdr:nvCxnSpPr>
        <xdr:cNvPr id="402" name="直線コネクタ 401"/>
        <xdr:cNvCxnSpPr/>
      </xdr:nvCxnSpPr>
      <xdr:spPr>
        <a:xfrm flipV="1">
          <a:off x="8750300" y="12292030"/>
          <a:ext cx="8890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101112</xdr:rowOff>
    </xdr:from>
    <xdr:to>
      <xdr:col>45</xdr:col>
      <xdr:colOff>177800</xdr:colOff>
      <xdr:row>72</xdr:row>
      <xdr:rowOff>162812</xdr:rowOff>
    </xdr:to>
    <xdr:cxnSp macro="">
      <xdr:nvCxnSpPr>
        <xdr:cNvPr id="405" name="直線コネクタ 404"/>
        <xdr:cNvCxnSpPr/>
      </xdr:nvCxnSpPr>
      <xdr:spPr>
        <a:xfrm flipV="1">
          <a:off x="7861300" y="12445512"/>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160840</xdr:rowOff>
    </xdr:from>
    <xdr:to>
      <xdr:col>46</xdr:col>
      <xdr:colOff>38100</xdr:colOff>
      <xdr:row>77</xdr:row>
      <xdr:rowOff>90990</xdr:rowOff>
    </xdr:to>
    <xdr:sp macro="" textlink="">
      <xdr:nvSpPr>
        <xdr:cNvPr id="406" name="フローチャート: 判断 405"/>
        <xdr:cNvSpPr/>
      </xdr:nvSpPr>
      <xdr:spPr>
        <a:xfrm>
          <a:off x="8699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82117</xdr:rowOff>
    </xdr:from>
    <xdr:ext cx="534377" cy="259045"/>
    <xdr:sp macro="" textlink="">
      <xdr:nvSpPr>
        <xdr:cNvPr id="407" name="テキスト ボックス 406"/>
        <xdr:cNvSpPr txBox="1"/>
      </xdr:nvSpPr>
      <xdr:spPr>
        <a:xfrm>
          <a:off x="8483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17011</xdr:rowOff>
    </xdr:from>
    <xdr:to>
      <xdr:col>41</xdr:col>
      <xdr:colOff>50800</xdr:colOff>
      <xdr:row>72</xdr:row>
      <xdr:rowOff>162812</xdr:rowOff>
    </xdr:to>
    <xdr:cxnSp macro="">
      <xdr:nvCxnSpPr>
        <xdr:cNvPr id="408" name="直線コネクタ 407"/>
        <xdr:cNvCxnSpPr/>
      </xdr:nvCxnSpPr>
      <xdr:spPr>
        <a:xfrm>
          <a:off x="6972300" y="12189961"/>
          <a:ext cx="8890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163293</xdr:rowOff>
    </xdr:from>
    <xdr:ext cx="469744" cy="259045"/>
    <xdr:sp macro="" textlink="">
      <xdr:nvSpPr>
        <xdr:cNvPr id="410" name="テキスト ボックス 409"/>
        <xdr:cNvSpPr txBox="1"/>
      </xdr:nvSpPr>
      <xdr:spPr>
        <a:xfrm>
          <a:off x="7626428"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156367</xdr:rowOff>
    </xdr:from>
    <xdr:ext cx="469744" cy="259045"/>
    <xdr:sp macro="" textlink="">
      <xdr:nvSpPr>
        <xdr:cNvPr id="412" name="テキスト ボックス 411"/>
        <xdr:cNvSpPr txBox="1"/>
      </xdr:nvSpPr>
      <xdr:spPr>
        <a:xfrm>
          <a:off x="6737428"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83985</xdr:rowOff>
    </xdr:from>
    <xdr:to>
      <xdr:col>55</xdr:col>
      <xdr:colOff>50800</xdr:colOff>
      <xdr:row>72</xdr:row>
      <xdr:rowOff>14135</xdr:rowOff>
    </xdr:to>
    <xdr:sp macro="" textlink="">
      <xdr:nvSpPr>
        <xdr:cNvPr id="418" name="楕円 417"/>
        <xdr:cNvSpPr/>
      </xdr:nvSpPr>
      <xdr:spPr>
        <a:xfrm>
          <a:off x="10426700" y="122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37012</xdr:rowOff>
    </xdr:from>
    <xdr:ext cx="534377" cy="259045"/>
    <xdr:sp macro="" textlink="">
      <xdr:nvSpPr>
        <xdr:cNvPr id="419" name="商工費該当値テキスト"/>
        <xdr:cNvSpPr txBox="1"/>
      </xdr:nvSpPr>
      <xdr:spPr>
        <a:xfrm>
          <a:off x="10528300" y="122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68280</xdr:rowOff>
    </xdr:from>
    <xdr:to>
      <xdr:col>50</xdr:col>
      <xdr:colOff>165100</xdr:colOff>
      <xdr:row>71</xdr:row>
      <xdr:rowOff>169880</xdr:rowOff>
    </xdr:to>
    <xdr:sp macro="" textlink="">
      <xdr:nvSpPr>
        <xdr:cNvPr id="420" name="楕円 419"/>
        <xdr:cNvSpPr/>
      </xdr:nvSpPr>
      <xdr:spPr>
        <a:xfrm>
          <a:off x="9588500" y="122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14957</xdr:rowOff>
    </xdr:from>
    <xdr:ext cx="534377" cy="259045"/>
    <xdr:sp macro="" textlink="">
      <xdr:nvSpPr>
        <xdr:cNvPr id="421" name="テキスト ボックス 420"/>
        <xdr:cNvSpPr txBox="1"/>
      </xdr:nvSpPr>
      <xdr:spPr>
        <a:xfrm>
          <a:off x="9372111" y="120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50312</xdr:rowOff>
    </xdr:from>
    <xdr:to>
      <xdr:col>46</xdr:col>
      <xdr:colOff>38100</xdr:colOff>
      <xdr:row>72</xdr:row>
      <xdr:rowOff>151912</xdr:rowOff>
    </xdr:to>
    <xdr:sp macro="" textlink="">
      <xdr:nvSpPr>
        <xdr:cNvPr id="422" name="楕円 421"/>
        <xdr:cNvSpPr/>
      </xdr:nvSpPr>
      <xdr:spPr>
        <a:xfrm>
          <a:off x="8699500" y="123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168439</xdr:rowOff>
    </xdr:from>
    <xdr:ext cx="534377" cy="259045"/>
    <xdr:sp macro="" textlink="">
      <xdr:nvSpPr>
        <xdr:cNvPr id="423" name="テキスト ボックス 422"/>
        <xdr:cNvSpPr txBox="1"/>
      </xdr:nvSpPr>
      <xdr:spPr>
        <a:xfrm>
          <a:off x="8483111" y="12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112012</xdr:rowOff>
    </xdr:from>
    <xdr:to>
      <xdr:col>41</xdr:col>
      <xdr:colOff>101600</xdr:colOff>
      <xdr:row>73</xdr:row>
      <xdr:rowOff>42162</xdr:rowOff>
    </xdr:to>
    <xdr:sp macro="" textlink="">
      <xdr:nvSpPr>
        <xdr:cNvPr id="424" name="楕円 423"/>
        <xdr:cNvSpPr/>
      </xdr:nvSpPr>
      <xdr:spPr>
        <a:xfrm>
          <a:off x="7810500" y="124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58689</xdr:rowOff>
    </xdr:from>
    <xdr:ext cx="534377" cy="259045"/>
    <xdr:sp macro="" textlink="">
      <xdr:nvSpPr>
        <xdr:cNvPr id="425" name="テキスト ボックス 424"/>
        <xdr:cNvSpPr txBox="1"/>
      </xdr:nvSpPr>
      <xdr:spPr>
        <a:xfrm>
          <a:off x="7594111" y="122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137661</xdr:rowOff>
    </xdr:from>
    <xdr:to>
      <xdr:col>36</xdr:col>
      <xdr:colOff>165100</xdr:colOff>
      <xdr:row>71</xdr:row>
      <xdr:rowOff>67811</xdr:rowOff>
    </xdr:to>
    <xdr:sp macro="" textlink="">
      <xdr:nvSpPr>
        <xdr:cNvPr id="426" name="楕円 425"/>
        <xdr:cNvSpPr/>
      </xdr:nvSpPr>
      <xdr:spPr>
        <a:xfrm>
          <a:off x="6921500" y="121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84338</xdr:rowOff>
    </xdr:from>
    <xdr:ext cx="534377" cy="259045"/>
    <xdr:sp macro="" textlink="">
      <xdr:nvSpPr>
        <xdr:cNvPr id="427" name="テキスト ボックス 426"/>
        <xdr:cNvSpPr txBox="1"/>
      </xdr:nvSpPr>
      <xdr:spPr>
        <a:xfrm>
          <a:off x="6705111" y="119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31752</xdr:rowOff>
    </xdr:from>
    <xdr:to>
      <xdr:col>55</xdr:col>
      <xdr:colOff>0</xdr:colOff>
      <xdr:row>98</xdr:row>
      <xdr:rowOff>38888</xdr:rowOff>
    </xdr:to>
    <xdr:cxnSp macro="">
      <xdr:nvCxnSpPr>
        <xdr:cNvPr id="459" name="直線コネクタ 458"/>
        <xdr:cNvCxnSpPr/>
      </xdr:nvCxnSpPr>
      <xdr:spPr>
        <a:xfrm flipV="1">
          <a:off x="9639300" y="16833852"/>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47591</xdr:rowOff>
    </xdr:from>
    <xdr:to>
      <xdr:col>50</xdr:col>
      <xdr:colOff>114300</xdr:colOff>
      <xdr:row>98</xdr:row>
      <xdr:rowOff>38888</xdr:rowOff>
    </xdr:to>
    <xdr:cxnSp macro="">
      <xdr:nvCxnSpPr>
        <xdr:cNvPr id="462" name="直線コネクタ 461"/>
        <xdr:cNvCxnSpPr/>
      </xdr:nvCxnSpPr>
      <xdr:spPr>
        <a:xfrm>
          <a:off x="8750300" y="16678241"/>
          <a:ext cx="889000" cy="16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47591</xdr:rowOff>
    </xdr:from>
    <xdr:to>
      <xdr:col>45</xdr:col>
      <xdr:colOff>177800</xdr:colOff>
      <xdr:row>98</xdr:row>
      <xdr:rowOff>48293</xdr:rowOff>
    </xdr:to>
    <xdr:cxnSp macro="">
      <xdr:nvCxnSpPr>
        <xdr:cNvPr id="465" name="直線コネクタ 464"/>
        <xdr:cNvCxnSpPr/>
      </xdr:nvCxnSpPr>
      <xdr:spPr>
        <a:xfrm flipV="1">
          <a:off x="7861300" y="16678241"/>
          <a:ext cx="889000" cy="17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38232</xdr:rowOff>
    </xdr:from>
    <xdr:to>
      <xdr:col>46</xdr:col>
      <xdr:colOff>38100</xdr:colOff>
      <xdr:row>97</xdr:row>
      <xdr:rowOff>139832</xdr:rowOff>
    </xdr:to>
    <xdr:sp macro="" textlink="">
      <xdr:nvSpPr>
        <xdr:cNvPr id="466" name="フローチャート: 判断 465"/>
        <xdr:cNvSpPr/>
      </xdr:nvSpPr>
      <xdr:spPr>
        <a:xfrm>
          <a:off x="8699500" y="166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130959</xdr:rowOff>
    </xdr:from>
    <xdr:ext cx="534377" cy="259045"/>
    <xdr:sp macro="" textlink="">
      <xdr:nvSpPr>
        <xdr:cNvPr id="467" name="テキスト ボックス 466"/>
        <xdr:cNvSpPr txBox="1"/>
      </xdr:nvSpPr>
      <xdr:spPr>
        <a:xfrm>
          <a:off x="8483111" y="1676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24992</xdr:rowOff>
    </xdr:from>
    <xdr:to>
      <xdr:col>41</xdr:col>
      <xdr:colOff>50800</xdr:colOff>
      <xdr:row>98</xdr:row>
      <xdr:rowOff>48293</xdr:rowOff>
    </xdr:to>
    <xdr:cxnSp macro="">
      <xdr:nvCxnSpPr>
        <xdr:cNvPr id="468" name="直線コネクタ 467"/>
        <xdr:cNvCxnSpPr/>
      </xdr:nvCxnSpPr>
      <xdr:spPr>
        <a:xfrm>
          <a:off x="6972300" y="16827092"/>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152402</xdr:rowOff>
    </xdr:from>
    <xdr:to>
      <xdr:col>55</xdr:col>
      <xdr:colOff>50800</xdr:colOff>
      <xdr:row>98</xdr:row>
      <xdr:rowOff>82552</xdr:rowOff>
    </xdr:to>
    <xdr:sp macro="" textlink="">
      <xdr:nvSpPr>
        <xdr:cNvPr id="478" name="楕円 477"/>
        <xdr:cNvSpPr/>
      </xdr:nvSpPr>
      <xdr:spPr>
        <a:xfrm>
          <a:off x="10426700" y="1678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130829</xdr:rowOff>
    </xdr:from>
    <xdr:ext cx="534377" cy="259045"/>
    <xdr:sp macro="" textlink="">
      <xdr:nvSpPr>
        <xdr:cNvPr id="479" name="土木費該当値テキスト"/>
        <xdr:cNvSpPr txBox="1"/>
      </xdr:nvSpPr>
      <xdr:spPr>
        <a:xfrm>
          <a:off x="10528300" y="167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159538</xdr:rowOff>
    </xdr:from>
    <xdr:to>
      <xdr:col>50</xdr:col>
      <xdr:colOff>165100</xdr:colOff>
      <xdr:row>98</xdr:row>
      <xdr:rowOff>89688</xdr:rowOff>
    </xdr:to>
    <xdr:sp macro="" textlink="">
      <xdr:nvSpPr>
        <xdr:cNvPr id="480" name="楕円 479"/>
        <xdr:cNvSpPr/>
      </xdr:nvSpPr>
      <xdr:spPr>
        <a:xfrm>
          <a:off x="9588500" y="16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80815</xdr:rowOff>
    </xdr:from>
    <xdr:ext cx="534377" cy="259045"/>
    <xdr:sp macro="" textlink="">
      <xdr:nvSpPr>
        <xdr:cNvPr id="481" name="テキスト ボックス 480"/>
        <xdr:cNvSpPr txBox="1"/>
      </xdr:nvSpPr>
      <xdr:spPr>
        <a:xfrm>
          <a:off x="9372111" y="168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168241</xdr:rowOff>
    </xdr:from>
    <xdr:to>
      <xdr:col>46</xdr:col>
      <xdr:colOff>38100</xdr:colOff>
      <xdr:row>97</xdr:row>
      <xdr:rowOff>98391</xdr:rowOff>
    </xdr:to>
    <xdr:sp macro="" textlink="">
      <xdr:nvSpPr>
        <xdr:cNvPr id="482" name="楕円 481"/>
        <xdr:cNvSpPr/>
      </xdr:nvSpPr>
      <xdr:spPr>
        <a:xfrm>
          <a:off x="8699500" y="166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114918</xdr:rowOff>
    </xdr:from>
    <xdr:ext cx="534377" cy="259045"/>
    <xdr:sp macro="" textlink="">
      <xdr:nvSpPr>
        <xdr:cNvPr id="483" name="テキスト ボックス 482"/>
        <xdr:cNvSpPr txBox="1"/>
      </xdr:nvSpPr>
      <xdr:spPr>
        <a:xfrm>
          <a:off x="8483111" y="164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168943</xdr:rowOff>
    </xdr:from>
    <xdr:to>
      <xdr:col>41</xdr:col>
      <xdr:colOff>101600</xdr:colOff>
      <xdr:row>98</xdr:row>
      <xdr:rowOff>99093</xdr:rowOff>
    </xdr:to>
    <xdr:sp macro="" textlink="">
      <xdr:nvSpPr>
        <xdr:cNvPr id="484" name="楕円 483"/>
        <xdr:cNvSpPr/>
      </xdr:nvSpPr>
      <xdr:spPr>
        <a:xfrm>
          <a:off x="7810500" y="167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90220</xdr:rowOff>
    </xdr:from>
    <xdr:ext cx="534377" cy="259045"/>
    <xdr:sp macro="" textlink="">
      <xdr:nvSpPr>
        <xdr:cNvPr id="485" name="テキスト ボックス 484"/>
        <xdr:cNvSpPr txBox="1"/>
      </xdr:nvSpPr>
      <xdr:spPr>
        <a:xfrm>
          <a:off x="7594111" y="168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145642</xdr:rowOff>
    </xdr:from>
    <xdr:to>
      <xdr:col>36</xdr:col>
      <xdr:colOff>165100</xdr:colOff>
      <xdr:row>98</xdr:row>
      <xdr:rowOff>75792</xdr:rowOff>
    </xdr:to>
    <xdr:sp macro="" textlink="">
      <xdr:nvSpPr>
        <xdr:cNvPr id="486" name="楕円 485"/>
        <xdr:cNvSpPr/>
      </xdr:nvSpPr>
      <xdr:spPr>
        <a:xfrm>
          <a:off x="6921500" y="167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66919</xdr:rowOff>
    </xdr:from>
    <xdr:ext cx="534377" cy="259045"/>
    <xdr:sp macro="" textlink="">
      <xdr:nvSpPr>
        <xdr:cNvPr id="487" name="テキスト ボックス 486"/>
        <xdr:cNvSpPr txBox="1"/>
      </xdr:nvSpPr>
      <xdr:spPr>
        <a:xfrm>
          <a:off x="6705111" y="168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132766</xdr:rowOff>
    </xdr:from>
    <xdr:to>
      <xdr:col>85</xdr:col>
      <xdr:colOff>127000</xdr:colOff>
      <xdr:row>34</xdr:row>
      <xdr:rowOff>137490</xdr:rowOff>
    </xdr:to>
    <xdr:cxnSp macro="">
      <xdr:nvCxnSpPr>
        <xdr:cNvPr id="517" name="直線コネクタ 516"/>
        <xdr:cNvCxnSpPr/>
      </xdr:nvCxnSpPr>
      <xdr:spPr>
        <a:xfrm>
          <a:off x="15481300" y="5962066"/>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132766</xdr:rowOff>
    </xdr:from>
    <xdr:to>
      <xdr:col>81</xdr:col>
      <xdr:colOff>50800</xdr:colOff>
      <xdr:row>35</xdr:row>
      <xdr:rowOff>150749</xdr:rowOff>
    </xdr:to>
    <xdr:cxnSp macro="">
      <xdr:nvCxnSpPr>
        <xdr:cNvPr id="520" name="直線コネクタ 519"/>
        <xdr:cNvCxnSpPr/>
      </xdr:nvCxnSpPr>
      <xdr:spPr>
        <a:xfrm flipV="1">
          <a:off x="14592300" y="5962066"/>
          <a:ext cx="889000" cy="1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150749</xdr:rowOff>
    </xdr:from>
    <xdr:to>
      <xdr:col>76</xdr:col>
      <xdr:colOff>114300</xdr:colOff>
      <xdr:row>36</xdr:row>
      <xdr:rowOff>19152</xdr:rowOff>
    </xdr:to>
    <xdr:cxnSp macro="">
      <xdr:nvCxnSpPr>
        <xdr:cNvPr id="523" name="直線コネクタ 522"/>
        <xdr:cNvCxnSpPr/>
      </xdr:nvCxnSpPr>
      <xdr:spPr>
        <a:xfrm flipV="1">
          <a:off x="13703300" y="6151499"/>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4" name="フローチャート: 判断 523"/>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5" name="テキスト ボックス 524"/>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19152</xdr:rowOff>
    </xdr:from>
    <xdr:to>
      <xdr:col>71</xdr:col>
      <xdr:colOff>177800</xdr:colOff>
      <xdr:row>36</xdr:row>
      <xdr:rowOff>64338</xdr:rowOff>
    </xdr:to>
    <xdr:cxnSp macro="">
      <xdr:nvCxnSpPr>
        <xdr:cNvPr id="526" name="直線コネクタ 525"/>
        <xdr:cNvCxnSpPr/>
      </xdr:nvCxnSpPr>
      <xdr:spPr>
        <a:xfrm flipV="1">
          <a:off x="12814300" y="6191352"/>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86690</xdr:rowOff>
    </xdr:from>
    <xdr:to>
      <xdr:col>85</xdr:col>
      <xdr:colOff>177800</xdr:colOff>
      <xdr:row>35</xdr:row>
      <xdr:rowOff>16840</xdr:rowOff>
    </xdr:to>
    <xdr:sp macro="" textlink="">
      <xdr:nvSpPr>
        <xdr:cNvPr id="536" name="楕円 535"/>
        <xdr:cNvSpPr/>
      </xdr:nvSpPr>
      <xdr:spPr>
        <a:xfrm>
          <a:off x="16268700" y="59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109567</xdr:rowOff>
    </xdr:from>
    <xdr:ext cx="534377" cy="259045"/>
    <xdr:sp macro="" textlink="">
      <xdr:nvSpPr>
        <xdr:cNvPr id="537" name="消防費該当値テキスト"/>
        <xdr:cNvSpPr txBox="1"/>
      </xdr:nvSpPr>
      <xdr:spPr>
        <a:xfrm>
          <a:off x="16370300" y="57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81966</xdr:rowOff>
    </xdr:from>
    <xdr:to>
      <xdr:col>81</xdr:col>
      <xdr:colOff>101600</xdr:colOff>
      <xdr:row>35</xdr:row>
      <xdr:rowOff>12116</xdr:rowOff>
    </xdr:to>
    <xdr:sp macro="" textlink="">
      <xdr:nvSpPr>
        <xdr:cNvPr id="538" name="楕円 537"/>
        <xdr:cNvSpPr/>
      </xdr:nvSpPr>
      <xdr:spPr>
        <a:xfrm>
          <a:off x="15430500" y="59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28643</xdr:rowOff>
    </xdr:from>
    <xdr:ext cx="534377" cy="259045"/>
    <xdr:sp macro="" textlink="">
      <xdr:nvSpPr>
        <xdr:cNvPr id="539" name="テキスト ボックス 538"/>
        <xdr:cNvSpPr txBox="1"/>
      </xdr:nvSpPr>
      <xdr:spPr>
        <a:xfrm>
          <a:off x="15214111" y="56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99949</xdr:rowOff>
    </xdr:from>
    <xdr:to>
      <xdr:col>76</xdr:col>
      <xdr:colOff>165100</xdr:colOff>
      <xdr:row>36</xdr:row>
      <xdr:rowOff>30099</xdr:rowOff>
    </xdr:to>
    <xdr:sp macro="" textlink="">
      <xdr:nvSpPr>
        <xdr:cNvPr id="540" name="楕円 539"/>
        <xdr:cNvSpPr/>
      </xdr:nvSpPr>
      <xdr:spPr>
        <a:xfrm>
          <a:off x="14541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21226</xdr:rowOff>
    </xdr:from>
    <xdr:ext cx="534377" cy="259045"/>
    <xdr:sp macro="" textlink="">
      <xdr:nvSpPr>
        <xdr:cNvPr id="541" name="テキスト ボックス 540"/>
        <xdr:cNvSpPr txBox="1"/>
      </xdr:nvSpPr>
      <xdr:spPr>
        <a:xfrm>
          <a:off x="14325111" y="61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139802</xdr:rowOff>
    </xdr:from>
    <xdr:to>
      <xdr:col>72</xdr:col>
      <xdr:colOff>38100</xdr:colOff>
      <xdr:row>36</xdr:row>
      <xdr:rowOff>69952</xdr:rowOff>
    </xdr:to>
    <xdr:sp macro="" textlink="">
      <xdr:nvSpPr>
        <xdr:cNvPr id="542" name="楕円 541"/>
        <xdr:cNvSpPr/>
      </xdr:nvSpPr>
      <xdr:spPr>
        <a:xfrm>
          <a:off x="13652500" y="61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61079</xdr:rowOff>
    </xdr:from>
    <xdr:ext cx="534377" cy="259045"/>
    <xdr:sp macro="" textlink="">
      <xdr:nvSpPr>
        <xdr:cNvPr id="543" name="テキスト ボックス 542"/>
        <xdr:cNvSpPr txBox="1"/>
      </xdr:nvSpPr>
      <xdr:spPr>
        <a:xfrm>
          <a:off x="13436111" y="62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13538</xdr:rowOff>
    </xdr:from>
    <xdr:to>
      <xdr:col>67</xdr:col>
      <xdr:colOff>101600</xdr:colOff>
      <xdr:row>36</xdr:row>
      <xdr:rowOff>115138</xdr:rowOff>
    </xdr:to>
    <xdr:sp macro="" textlink="">
      <xdr:nvSpPr>
        <xdr:cNvPr id="544" name="楕円 543"/>
        <xdr:cNvSpPr/>
      </xdr:nvSpPr>
      <xdr:spPr>
        <a:xfrm>
          <a:off x="12763500" y="61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106265</xdr:rowOff>
    </xdr:from>
    <xdr:ext cx="534377" cy="259045"/>
    <xdr:sp macro="" textlink="">
      <xdr:nvSpPr>
        <xdr:cNvPr id="545" name="テキスト ボックス 544"/>
        <xdr:cNvSpPr txBox="1"/>
      </xdr:nvSpPr>
      <xdr:spPr>
        <a:xfrm>
          <a:off x="12547111" y="62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94277</xdr:rowOff>
    </xdr:from>
    <xdr:to>
      <xdr:col>85</xdr:col>
      <xdr:colOff>127000</xdr:colOff>
      <xdr:row>58</xdr:row>
      <xdr:rowOff>39550</xdr:rowOff>
    </xdr:to>
    <xdr:cxnSp macro="">
      <xdr:nvCxnSpPr>
        <xdr:cNvPr id="573" name="直線コネクタ 572"/>
        <xdr:cNvCxnSpPr/>
      </xdr:nvCxnSpPr>
      <xdr:spPr>
        <a:xfrm>
          <a:off x="15481300" y="9866927"/>
          <a:ext cx="838200" cy="1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169601</xdr:rowOff>
    </xdr:from>
    <xdr:to>
      <xdr:col>81</xdr:col>
      <xdr:colOff>50800</xdr:colOff>
      <xdr:row>57</xdr:row>
      <xdr:rowOff>94277</xdr:rowOff>
    </xdr:to>
    <xdr:cxnSp macro="">
      <xdr:nvCxnSpPr>
        <xdr:cNvPr id="576" name="直線コネクタ 575"/>
        <xdr:cNvCxnSpPr/>
      </xdr:nvCxnSpPr>
      <xdr:spPr>
        <a:xfrm>
          <a:off x="14592300" y="9599351"/>
          <a:ext cx="889000" cy="2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169601</xdr:rowOff>
    </xdr:from>
    <xdr:to>
      <xdr:col>76</xdr:col>
      <xdr:colOff>114300</xdr:colOff>
      <xdr:row>55</xdr:row>
      <xdr:rowOff>171086</xdr:rowOff>
    </xdr:to>
    <xdr:cxnSp macro="">
      <xdr:nvCxnSpPr>
        <xdr:cNvPr id="579" name="直線コネクタ 578"/>
        <xdr:cNvCxnSpPr/>
      </xdr:nvCxnSpPr>
      <xdr:spPr>
        <a:xfrm flipV="1">
          <a:off x="13703300" y="959935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106022</xdr:rowOff>
    </xdr:from>
    <xdr:to>
      <xdr:col>76</xdr:col>
      <xdr:colOff>165100</xdr:colOff>
      <xdr:row>55</xdr:row>
      <xdr:rowOff>36172</xdr:rowOff>
    </xdr:to>
    <xdr:sp macro="" textlink="">
      <xdr:nvSpPr>
        <xdr:cNvPr id="580" name="フローチャート: 判断 579"/>
        <xdr:cNvSpPr/>
      </xdr:nvSpPr>
      <xdr:spPr>
        <a:xfrm>
          <a:off x="14541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52699</xdr:rowOff>
    </xdr:from>
    <xdr:ext cx="534377" cy="259045"/>
    <xdr:sp macro="" textlink="">
      <xdr:nvSpPr>
        <xdr:cNvPr id="581" name="テキスト ボックス 580"/>
        <xdr:cNvSpPr txBox="1"/>
      </xdr:nvSpPr>
      <xdr:spPr>
        <a:xfrm>
          <a:off x="14325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171086</xdr:rowOff>
    </xdr:from>
    <xdr:to>
      <xdr:col>71</xdr:col>
      <xdr:colOff>177800</xdr:colOff>
      <xdr:row>56</xdr:row>
      <xdr:rowOff>145278</xdr:rowOff>
    </xdr:to>
    <xdr:cxnSp macro="">
      <xdr:nvCxnSpPr>
        <xdr:cNvPr id="582" name="直線コネクタ 581"/>
        <xdr:cNvCxnSpPr/>
      </xdr:nvCxnSpPr>
      <xdr:spPr>
        <a:xfrm flipV="1">
          <a:off x="12814300" y="9600836"/>
          <a:ext cx="889000" cy="14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160200</xdr:rowOff>
    </xdr:from>
    <xdr:to>
      <xdr:col>85</xdr:col>
      <xdr:colOff>177800</xdr:colOff>
      <xdr:row>58</xdr:row>
      <xdr:rowOff>90350</xdr:rowOff>
    </xdr:to>
    <xdr:sp macro="" textlink="">
      <xdr:nvSpPr>
        <xdr:cNvPr id="592" name="楕円 591"/>
        <xdr:cNvSpPr/>
      </xdr:nvSpPr>
      <xdr:spPr>
        <a:xfrm>
          <a:off x="16268700" y="99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75127</xdr:rowOff>
    </xdr:from>
    <xdr:ext cx="534377" cy="259045"/>
    <xdr:sp macro="" textlink="">
      <xdr:nvSpPr>
        <xdr:cNvPr id="593" name="教育費該当値テキスト"/>
        <xdr:cNvSpPr txBox="1"/>
      </xdr:nvSpPr>
      <xdr:spPr>
        <a:xfrm>
          <a:off x="16370300" y="98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43477</xdr:rowOff>
    </xdr:from>
    <xdr:to>
      <xdr:col>81</xdr:col>
      <xdr:colOff>101600</xdr:colOff>
      <xdr:row>57</xdr:row>
      <xdr:rowOff>145077</xdr:rowOff>
    </xdr:to>
    <xdr:sp macro="" textlink="">
      <xdr:nvSpPr>
        <xdr:cNvPr id="594" name="楕円 593"/>
        <xdr:cNvSpPr/>
      </xdr:nvSpPr>
      <xdr:spPr>
        <a:xfrm>
          <a:off x="154305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136204</xdr:rowOff>
    </xdr:from>
    <xdr:ext cx="534377" cy="259045"/>
    <xdr:sp macro="" textlink="">
      <xdr:nvSpPr>
        <xdr:cNvPr id="595" name="テキスト ボックス 594"/>
        <xdr:cNvSpPr txBox="1"/>
      </xdr:nvSpPr>
      <xdr:spPr>
        <a:xfrm>
          <a:off x="15214111" y="99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118801</xdr:rowOff>
    </xdr:from>
    <xdr:to>
      <xdr:col>76</xdr:col>
      <xdr:colOff>165100</xdr:colOff>
      <xdr:row>56</xdr:row>
      <xdr:rowOff>48951</xdr:rowOff>
    </xdr:to>
    <xdr:sp macro="" textlink="">
      <xdr:nvSpPr>
        <xdr:cNvPr id="596" name="楕円 595"/>
        <xdr:cNvSpPr/>
      </xdr:nvSpPr>
      <xdr:spPr>
        <a:xfrm>
          <a:off x="14541500" y="95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40078</xdr:rowOff>
    </xdr:from>
    <xdr:ext cx="534377" cy="259045"/>
    <xdr:sp macro="" textlink="">
      <xdr:nvSpPr>
        <xdr:cNvPr id="597" name="テキスト ボックス 596"/>
        <xdr:cNvSpPr txBox="1"/>
      </xdr:nvSpPr>
      <xdr:spPr>
        <a:xfrm>
          <a:off x="14325111" y="964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120286</xdr:rowOff>
    </xdr:from>
    <xdr:to>
      <xdr:col>72</xdr:col>
      <xdr:colOff>38100</xdr:colOff>
      <xdr:row>56</xdr:row>
      <xdr:rowOff>50436</xdr:rowOff>
    </xdr:to>
    <xdr:sp macro="" textlink="">
      <xdr:nvSpPr>
        <xdr:cNvPr id="598" name="楕円 597"/>
        <xdr:cNvSpPr/>
      </xdr:nvSpPr>
      <xdr:spPr>
        <a:xfrm>
          <a:off x="13652500" y="95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41563</xdr:rowOff>
    </xdr:from>
    <xdr:ext cx="534377" cy="259045"/>
    <xdr:sp macro="" textlink="">
      <xdr:nvSpPr>
        <xdr:cNvPr id="599" name="テキスト ボックス 598"/>
        <xdr:cNvSpPr txBox="1"/>
      </xdr:nvSpPr>
      <xdr:spPr>
        <a:xfrm>
          <a:off x="13436111" y="96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94478</xdr:rowOff>
    </xdr:from>
    <xdr:to>
      <xdr:col>67</xdr:col>
      <xdr:colOff>101600</xdr:colOff>
      <xdr:row>57</xdr:row>
      <xdr:rowOff>24628</xdr:rowOff>
    </xdr:to>
    <xdr:sp macro="" textlink="">
      <xdr:nvSpPr>
        <xdr:cNvPr id="600" name="楕円 599"/>
        <xdr:cNvSpPr/>
      </xdr:nvSpPr>
      <xdr:spPr>
        <a:xfrm>
          <a:off x="12763500" y="969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15755</xdr:rowOff>
    </xdr:from>
    <xdr:ext cx="534377" cy="259045"/>
    <xdr:sp macro="" textlink="">
      <xdr:nvSpPr>
        <xdr:cNvPr id="601" name="テキスト ボックス 600"/>
        <xdr:cNvSpPr txBox="1"/>
      </xdr:nvSpPr>
      <xdr:spPr>
        <a:xfrm>
          <a:off x="12547111" y="978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83203</xdr:rowOff>
    </xdr:from>
    <xdr:to>
      <xdr:col>85</xdr:col>
      <xdr:colOff>127000</xdr:colOff>
      <xdr:row>79</xdr:row>
      <xdr:rowOff>97245</xdr:rowOff>
    </xdr:to>
    <xdr:cxnSp macro="">
      <xdr:nvCxnSpPr>
        <xdr:cNvPr id="632" name="直線コネクタ 631"/>
        <xdr:cNvCxnSpPr/>
      </xdr:nvCxnSpPr>
      <xdr:spPr>
        <a:xfrm flipV="1">
          <a:off x="15481300" y="13627753"/>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97245</xdr:rowOff>
    </xdr:from>
    <xdr:to>
      <xdr:col>81</xdr:col>
      <xdr:colOff>50800</xdr:colOff>
      <xdr:row>79</xdr:row>
      <xdr:rowOff>97245</xdr:rowOff>
    </xdr:to>
    <xdr:cxnSp macro="">
      <xdr:nvCxnSpPr>
        <xdr:cNvPr id="635" name="直線コネクタ 634"/>
        <xdr:cNvCxnSpPr/>
      </xdr:nvCxnSpPr>
      <xdr:spPr>
        <a:xfrm>
          <a:off x="14592300" y="1364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580</xdr:rowOff>
    </xdr:from>
    <xdr:to>
      <xdr:col>76</xdr:col>
      <xdr:colOff>114300</xdr:colOff>
      <xdr:row>79</xdr:row>
      <xdr:rowOff>97245</xdr:rowOff>
    </xdr:to>
    <xdr:cxnSp macro="">
      <xdr:nvCxnSpPr>
        <xdr:cNvPr id="638" name="直線コネクタ 637"/>
        <xdr:cNvCxnSpPr/>
      </xdr:nvCxnSpPr>
      <xdr:spPr>
        <a:xfrm>
          <a:off x="13703300" y="13545130"/>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639" name="フローチャート: 判断 638"/>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83583</xdr:rowOff>
    </xdr:from>
    <xdr:ext cx="378565" cy="259045"/>
    <xdr:sp macro="" textlink="">
      <xdr:nvSpPr>
        <xdr:cNvPr id="640" name="テキスト ボックス 639"/>
        <xdr:cNvSpPr txBox="1"/>
      </xdr:nvSpPr>
      <xdr:spPr>
        <a:xfrm>
          <a:off x="14403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580</xdr:rowOff>
    </xdr:from>
    <xdr:to>
      <xdr:col>71</xdr:col>
      <xdr:colOff>177800</xdr:colOff>
      <xdr:row>79</xdr:row>
      <xdr:rowOff>13644</xdr:rowOff>
    </xdr:to>
    <xdr:cxnSp macro="">
      <xdr:nvCxnSpPr>
        <xdr:cNvPr id="641" name="直線コネクタ 640"/>
        <xdr:cNvCxnSpPr/>
      </xdr:nvCxnSpPr>
      <xdr:spPr>
        <a:xfrm flipV="1">
          <a:off x="12814300" y="13545130"/>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32403</xdr:rowOff>
    </xdr:from>
    <xdr:to>
      <xdr:col>85</xdr:col>
      <xdr:colOff>177800</xdr:colOff>
      <xdr:row>79</xdr:row>
      <xdr:rowOff>134003</xdr:rowOff>
    </xdr:to>
    <xdr:sp macro="" textlink="">
      <xdr:nvSpPr>
        <xdr:cNvPr id="651" name="楕円 650"/>
        <xdr:cNvSpPr/>
      </xdr:nvSpPr>
      <xdr:spPr>
        <a:xfrm>
          <a:off x="16268700" y="135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118780</xdr:rowOff>
    </xdr:from>
    <xdr:ext cx="313932" cy="259045"/>
    <xdr:sp macro="" textlink="">
      <xdr:nvSpPr>
        <xdr:cNvPr id="652" name="災害復旧費該当値テキスト"/>
        <xdr:cNvSpPr txBox="1"/>
      </xdr:nvSpPr>
      <xdr:spPr>
        <a:xfrm>
          <a:off x="16370300" y="134918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46445</xdr:rowOff>
    </xdr:from>
    <xdr:to>
      <xdr:col>81</xdr:col>
      <xdr:colOff>101600</xdr:colOff>
      <xdr:row>79</xdr:row>
      <xdr:rowOff>148045</xdr:rowOff>
    </xdr:to>
    <xdr:sp macro="" textlink="">
      <xdr:nvSpPr>
        <xdr:cNvPr id="653" name="楕円 652"/>
        <xdr:cNvSpPr/>
      </xdr:nvSpPr>
      <xdr:spPr>
        <a:xfrm>
          <a:off x="15430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139172</xdr:rowOff>
    </xdr:from>
    <xdr:ext cx="249299" cy="259045"/>
    <xdr:sp macro="" textlink="">
      <xdr:nvSpPr>
        <xdr:cNvPr id="654" name="テキスト ボックス 653"/>
        <xdr:cNvSpPr txBox="1"/>
      </xdr:nvSpPr>
      <xdr:spPr>
        <a:xfrm>
          <a:off x="15356650" y="1368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55" name="楕円 654"/>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139172</xdr:rowOff>
    </xdr:from>
    <xdr:ext cx="249299" cy="259045"/>
    <xdr:sp macro="" textlink="">
      <xdr:nvSpPr>
        <xdr:cNvPr id="656" name="テキスト ボックス 655"/>
        <xdr:cNvSpPr txBox="1"/>
      </xdr:nvSpPr>
      <xdr:spPr>
        <a:xfrm>
          <a:off x="14467650" y="1368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121230</xdr:rowOff>
    </xdr:from>
    <xdr:to>
      <xdr:col>72</xdr:col>
      <xdr:colOff>38100</xdr:colOff>
      <xdr:row>79</xdr:row>
      <xdr:rowOff>51380</xdr:rowOff>
    </xdr:to>
    <xdr:sp macro="" textlink="">
      <xdr:nvSpPr>
        <xdr:cNvPr id="657" name="楕円 656"/>
        <xdr:cNvSpPr/>
      </xdr:nvSpPr>
      <xdr:spPr>
        <a:xfrm>
          <a:off x="13652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42507</xdr:rowOff>
    </xdr:from>
    <xdr:ext cx="378565" cy="259045"/>
    <xdr:sp macro="" textlink="">
      <xdr:nvSpPr>
        <xdr:cNvPr id="658" name="テキスト ボックス 657"/>
        <xdr:cNvSpPr txBox="1"/>
      </xdr:nvSpPr>
      <xdr:spPr>
        <a:xfrm>
          <a:off x="13514017" y="1358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134294</xdr:rowOff>
    </xdr:from>
    <xdr:to>
      <xdr:col>67</xdr:col>
      <xdr:colOff>101600</xdr:colOff>
      <xdr:row>79</xdr:row>
      <xdr:rowOff>64444</xdr:rowOff>
    </xdr:to>
    <xdr:sp macro="" textlink="">
      <xdr:nvSpPr>
        <xdr:cNvPr id="659" name="楕円 658"/>
        <xdr:cNvSpPr/>
      </xdr:nvSpPr>
      <xdr:spPr>
        <a:xfrm>
          <a:off x="12763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55571</xdr:rowOff>
    </xdr:from>
    <xdr:ext cx="378565" cy="259045"/>
    <xdr:sp macro="" textlink="">
      <xdr:nvSpPr>
        <xdr:cNvPr id="660" name="テキスト ボックス 659"/>
        <xdr:cNvSpPr txBox="1"/>
      </xdr:nvSpPr>
      <xdr:spPr>
        <a:xfrm>
          <a:off x="12625017" y="1360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71749</xdr:rowOff>
    </xdr:from>
    <xdr:to>
      <xdr:col>85</xdr:col>
      <xdr:colOff>127000</xdr:colOff>
      <xdr:row>94</xdr:row>
      <xdr:rowOff>87655</xdr:rowOff>
    </xdr:to>
    <xdr:cxnSp macro="">
      <xdr:nvCxnSpPr>
        <xdr:cNvPr id="689" name="直線コネクタ 688"/>
        <xdr:cNvCxnSpPr/>
      </xdr:nvCxnSpPr>
      <xdr:spPr>
        <a:xfrm>
          <a:off x="15481300" y="16188049"/>
          <a:ext cx="8382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57671</xdr:rowOff>
    </xdr:from>
    <xdr:to>
      <xdr:col>81</xdr:col>
      <xdr:colOff>50800</xdr:colOff>
      <xdr:row>94</xdr:row>
      <xdr:rowOff>71749</xdr:rowOff>
    </xdr:to>
    <xdr:cxnSp macro="">
      <xdr:nvCxnSpPr>
        <xdr:cNvPr id="692" name="直線コネクタ 691"/>
        <xdr:cNvCxnSpPr/>
      </xdr:nvCxnSpPr>
      <xdr:spPr>
        <a:xfrm>
          <a:off x="14592300" y="16173971"/>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134004</xdr:rowOff>
    </xdr:from>
    <xdr:to>
      <xdr:col>76</xdr:col>
      <xdr:colOff>114300</xdr:colOff>
      <xdr:row>94</xdr:row>
      <xdr:rowOff>57671</xdr:rowOff>
    </xdr:to>
    <xdr:cxnSp macro="">
      <xdr:nvCxnSpPr>
        <xdr:cNvPr id="695" name="直線コネクタ 694"/>
        <xdr:cNvCxnSpPr/>
      </xdr:nvCxnSpPr>
      <xdr:spPr>
        <a:xfrm>
          <a:off x="13703300" y="16078854"/>
          <a:ext cx="8890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6" name="フローチャート: 判断 695"/>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20559</xdr:rowOff>
    </xdr:from>
    <xdr:ext cx="534377" cy="259045"/>
    <xdr:sp macro="" textlink="">
      <xdr:nvSpPr>
        <xdr:cNvPr id="697" name="テキスト ボックス 696"/>
        <xdr:cNvSpPr txBox="1"/>
      </xdr:nvSpPr>
      <xdr:spPr>
        <a:xfrm>
          <a:off x="14325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134004</xdr:rowOff>
    </xdr:from>
    <xdr:to>
      <xdr:col>71</xdr:col>
      <xdr:colOff>177800</xdr:colOff>
      <xdr:row>93</xdr:row>
      <xdr:rowOff>138348</xdr:rowOff>
    </xdr:to>
    <xdr:cxnSp macro="">
      <xdr:nvCxnSpPr>
        <xdr:cNvPr id="698" name="直線コネクタ 697"/>
        <xdr:cNvCxnSpPr/>
      </xdr:nvCxnSpPr>
      <xdr:spPr>
        <a:xfrm flipV="1">
          <a:off x="12814300" y="1607885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700" name="テキスト ボックス 699"/>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2" name="テキスト ボックス 701"/>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36855</xdr:rowOff>
    </xdr:from>
    <xdr:to>
      <xdr:col>85</xdr:col>
      <xdr:colOff>177800</xdr:colOff>
      <xdr:row>94</xdr:row>
      <xdr:rowOff>138455</xdr:rowOff>
    </xdr:to>
    <xdr:sp macro="" textlink="">
      <xdr:nvSpPr>
        <xdr:cNvPr id="708" name="楕円 707"/>
        <xdr:cNvSpPr/>
      </xdr:nvSpPr>
      <xdr:spPr>
        <a:xfrm>
          <a:off x="16268700" y="161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59732</xdr:rowOff>
    </xdr:from>
    <xdr:ext cx="534377" cy="259045"/>
    <xdr:sp macro="" textlink="">
      <xdr:nvSpPr>
        <xdr:cNvPr id="709" name="公債費該当値テキスト"/>
        <xdr:cNvSpPr txBox="1"/>
      </xdr:nvSpPr>
      <xdr:spPr>
        <a:xfrm>
          <a:off x="16370300" y="160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20949</xdr:rowOff>
    </xdr:from>
    <xdr:to>
      <xdr:col>81</xdr:col>
      <xdr:colOff>101600</xdr:colOff>
      <xdr:row>94</xdr:row>
      <xdr:rowOff>122549</xdr:rowOff>
    </xdr:to>
    <xdr:sp macro="" textlink="">
      <xdr:nvSpPr>
        <xdr:cNvPr id="710" name="楕円 709"/>
        <xdr:cNvSpPr/>
      </xdr:nvSpPr>
      <xdr:spPr>
        <a:xfrm>
          <a:off x="15430500" y="161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139076</xdr:rowOff>
    </xdr:from>
    <xdr:ext cx="534377" cy="259045"/>
    <xdr:sp macro="" textlink="">
      <xdr:nvSpPr>
        <xdr:cNvPr id="711" name="テキスト ボックス 710"/>
        <xdr:cNvSpPr txBox="1"/>
      </xdr:nvSpPr>
      <xdr:spPr>
        <a:xfrm>
          <a:off x="15214111" y="159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6871</xdr:rowOff>
    </xdr:from>
    <xdr:to>
      <xdr:col>76</xdr:col>
      <xdr:colOff>165100</xdr:colOff>
      <xdr:row>94</xdr:row>
      <xdr:rowOff>108471</xdr:rowOff>
    </xdr:to>
    <xdr:sp macro="" textlink="">
      <xdr:nvSpPr>
        <xdr:cNvPr id="712" name="楕円 711"/>
        <xdr:cNvSpPr/>
      </xdr:nvSpPr>
      <xdr:spPr>
        <a:xfrm>
          <a:off x="14541500" y="161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124998</xdr:rowOff>
    </xdr:from>
    <xdr:ext cx="534377" cy="259045"/>
    <xdr:sp macro="" textlink="">
      <xdr:nvSpPr>
        <xdr:cNvPr id="713" name="テキスト ボックス 712"/>
        <xdr:cNvSpPr txBox="1"/>
      </xdr:nvSpPr>
      <xdr:spPr>
        <a:xfrm>
          <a:off x="14325111" y="158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83204</xdr:rowOff>
    </xdr:from>
    <xdr:to>
      <xdr:col>72</xdr:col>
      <xdr:colOff>38100</xdr:colOff>
      <xdr:row>94</xdr:row>
      <xdr:rowOff>13354</xdr:rowOff>
    </xdr:to>
    <xdr:sp macro="" textlink="">
      <xdr:nvSpPr>
        <xdr:cNvPr id="714" name="楕円 713"/>
        <xdr:cNvSpPr/>
      </xdr:nvSpPr>
      <xdr:spPr>
        <a:xfrm>
          <a:off x="13652500" y="16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29881</xdr:rowOff>
    </xdr:from>
    <xdr:ext cx="534377" cy="259045"/>
    <xdr:sp macro="" textlink="">
      <xdr:nvSpPr>
        <xdr:cNvPr id="715" name="テキスト ボックス 714"/>
        <xdr:cNvSpPr txBox="1"/>
      </xdr:nvSpPr>
      <xdr:spPr>
        <a:xfrm>
          <a:off x="13436111" y="158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87548</xdr:rowOff>
    </xdr:from>
    <xdr:to>
      <xdr:col>67</xdr:col>
      <xdr:colOff>101600</xdr:colOff>
      <xdr:row>94</xdr:row>
      <xdr:rowOff>17698</xdr:rowOff>
    </xdr:to>
    <xdr:sp macro="" textlink="">
      <xdr:nvSpPr>
        <xdr:cNvPr id="716" name="楕円 715"/>
        <xdr:cNvSpPr/>
      </xdr:nvSpPr>
      <xdr:spPr>
        <a:xfrm>
          <a:off x="12763500" y="160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34225</xdr:rowOff>
    </xdr:from>
    <xdr:ext cx="534377" cy="259045"/>
    <xdr:sp macro="" textlink="">
      <xdr:nvSpPr>
        <xdr:cNvPr id="717" name="テキスト ボックス 716"/>
        <xdr:cNvSpPr txBox="1"/>
      </xdr:nvSpPr>
      <xdr:spPr>
        <a:xfrm>
          <a:off x="12547111" y="158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168765</xdr:rowOff>
    </xdr:from>
    <xdr:to>
      <xdr:col>111</xdr:col>
      <xdr:colOff>177800</xdr:colOff>
      <xdr:row>39</xdr:row>
      <xdr:rowOff>98878</xdr:rowOff>
    </xdr:to>
    <xdr:cxnSp macro="">
      <xdr:nvCxnSpPr>
        <xdr:cNvPr id="751" name="直線コネクタ 750"/>
        <xdr:cNvCxnSpPr/>
      </xdr:nvCxnSpPr>
      <xdr:spPr>
        <a:xfrm>
          <a:off x="20434300" y="6512415"/>
          <a:ext cx="889000" cy="2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168765</xdr:rowOff>
    </xdr:from>
    <xdr:to>
      <xdr:col>107</xdr:col>
      <xdr:colOff>50800</xdr:colOff>
      <xdr:row>38</xdr:row>
      <xdr:rowOff>78631</xdr:rowOff>
    </xdr:to>
    <xdr:cxnSp macro="">
      <xdr:nvCxnSpPr>
        <xdr:cNvPr id="754" name="直線コネクタ 753"/>
        <xdr:cNvCxnSpPr/>
      </xdr:nvCxnSpPr>
      <xdr:spPr>
        <a:xfrm flipV="1">
          <a:off x="19545300" y="6512415"/>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5" name="フローチャート: 判断 754"/>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92146</xdr:rowOff>
    </xdr:from>
    <xdr:ext cx="378565" cy="259045"/>
    <xdr:sp macro="" textlink="">
      <xdr:nvSpPr>
        <xdr:cNvPr id="756" name="テキスト ボックス 755"/>
        <xdr:cNvSpPr txBox="1"/>
      </xdr:nvSpPr>
      <xdr:spPr>
        <a:xfrm>
          <a:off x="20245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78631</xdr:rowOff>
    </xdr:from>
    <xdr:to>
      <xdr:col>102</xdr:col>
      <xdr:colOff>114300</xdr:colOff>
      <xdr:row>39</xdr:row>
      <xdr:rowOff>98878</xdr:rowOff>
    </xdr:to>
    <xdr:cxnSp macro="">
      <xdr:nvCxnSpPr>
        <xdr:cNvPr id="757" name="直線コネクタ 756"/>
        <xdr:cNvCxnSpPr/>
      </xdr:nvCxnSpPr>
      <xdr:spPr>
        <a:xfrm flipV="1">
          <a:off x="18656300" y="6593731"/>
          <a:ext cx="889000" cy="1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74185</xdr:rowOff>
    </xdr:from>
    <xdr:ext cx="378565" cy="259045"/>
    <xdr:sp macro="" textlink="">
      <xdr:nvSpPr>
        <xdr:cNvPr id="759" name="テキスト ボックス 758"/>
        <xdr:cNvSpPr txBox="1"/>
      </xdr:nvSpPr>
      <xdr:spPr>
        <a:xfrm>
          <a:off x="19356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117965</xdr:rowOff>
    </xdr:from>
    <xdr:to>
      <xdr:col>107</xdr:col>
      <xdr:colOff>101600</xdr:colOff>
      <xdr:row>38</xdr:row>
      <xdr:rowOff>48115</xdr:rowOff>
    </xdr:to>
    <xdr:sp macro="" textlink="">
      <xdr:nvSpPr>
        <xdr:cNvPr id="771" name="楕円 770"/>
        <xdr:cNvSpPr/>
      </xdr:nvSpPr>
      <xdr:spPr>
        <a:xfrm>
          <a:off x="20383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64642</xdr:rowOff>
    </xdr:from>
    <xdr:ext cx="378565" cy="259045"/>
    <xdr:sp macro="" textlink="">
      <xdr:nvSpPr>
        <xdr:cNvPr id="772" name="テキスト ボックス 771"/>
        <xdr:cNvSpPr txBox="1"/>
      </xdr:nvSpPr>
      <xdr:spPr>
        <a:xfrm>
          <a:off x="20245017" y="6236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27831</xdr:rowOff>
    </xdr:from>
    <xdr:to>
      <xdr:col>102</xdr:col>
      <xdr:colOff>165100</xdr:colOff>
      <xdr:row>38</xdr:row>
      <xdr:rowOff>129431</xdr:rowOff>
    </xdr:to>
    <xdr:sp macro="" textlink="">
      <xdr:nvSpPr>
        <xdr:cNvPr id="773" name="楕円 772"/>
        <xdr:cNvSpPr/>
      </xdr:nvSpPr>
      <xdr:spPr>
        <a:xfrm>
          <a:off x="19494500" y="65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145958</xdr:rowOff>
    </xdr:from>
    <xdr:ext cx="378565" cy="259045"/>
    <xdr:sp macro="" textlink="">
      <xdr:nvSpPr>
        <xdr:cNvPr id="774" name="テキスト ボックス 773"/>
        <xdr:cNvSpPr txBox="1"/>
      </xdr:nvSpPr>
      <xdr:spPr>
        <a:xfrm>
          <a:off x="19356017" y="6318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民生費は、歳出総額の</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％を占めており、住民一人当たり</a:t>
          </a:r>
          <a:r>
            <a:rPr kumimoji="1" lang="en-US" altLang="ja-JP" sz="1300">
              <a:latin typeface="ＭＳ Ｐゴシック" panose="020B0600070205080204" pitchFamily="50" charset="-128"/>
              <a:ea typeface="ＭＳ Ｐゴシック" panose="020B0600070205080204" pitchFamily="50" charset="-128"/>
            </a:rPr>
            <a:t>169,793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れは年々増加傾向にあるが、児童福祉費は私立保育園の認定こども園への移行や民間認可保育所施設の整備等による増加、老人福祉費は地域密着型特別養護老人ホームや認知症高齢者グループホームの整備等による増加等、民生費を構成する各費目が増加傾向にあるためである。</a:t>
          </a:r>
        </a:p>
        <a:p>
          <a:r>
            <a:rPr kumimoji="1" lang="ja-JP" altLang="en-US" sz="1300">
              <a:latin typeface="ＭＳ Ｐゴシック" panose="020B0600070205080204" pitchFamily="50" charset="-128"/>
              <a:ea typeface="ＭＳ Ｐゴシック" panose="020B0600070205080204" pitchFamily="50" charset="-128"/>
            </a:rPr>
            <a:t>今後も少子高齢化が進む中、医療の高度化や、子育て環境の充実を図ることが求められており、増加することが予測される。</a:t>
          </a:r>
        </a:p>
        <a:p>
          <a:r>
            <a:rPr kumimoji="1" lang="ja-JP" altLang="en-US" sz="1300">
              <a:latin typeface="ＭＳ Ｐゴシック" panose="020B0600070205080204" pitchFamily="50" charset="-128"/>
              <a:ea typeface="ＭＳ Ｐゴシック" panose="020B0600070205080204" pitchFamily="50" charset="-128"/>
            </a:rPr>
            <a:t>　商工費については、県との協調による商工業者向けの融資制度に係る資金預託や、誘致企業等に対する支援等の支出が増嵩しており、類似団体で高い順位となっている。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歳出全体は、普通建設事業費や各特別会計への繰出金等の増により、前年より増えたものの、県支出金や各種交付金等の増により歳入全体も増加したため、実質単年度収支は黒字となった。</a:t>
          </a:r>
        </a:p>
        <a:p>
          <a:r>
            <a:rPr kumimoji="1" lang="ja-JP" altLang="en-US" sz="1400">
              <a:latin typeface="ＭＳ ゴシック" pitchFamily="49" charset="-128"/>
              <a:ea typeface="ＭＳ ゴシック" pitchFamily="49" charset="-128"/>
            </a:rPr>
            <a:t>　今後も実質赤字が生じないよう、経常予算のシーリング実施や市税等の収入確保に努める。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黒字要素は、一般会計と水道事業が主なもので、平成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年以降、両会計の標準財政規模比は、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台で推移しており、平成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15.42%</a:t>
          </a:r>
          <a:r>
            <a:rPr kumimoji="1" lang="ja-JP" altLang="en-US" sz="1400">
              <a:latin typeface="ＭＳ ゴシック" pitchFamily="49" charset="-128"/>
              <a:ea typeface="ＭＳ ゴシック" pitchFamily="49" charset="-128"/>
            </a:rPr>
            <a:t>となっている。また、下水道事業特別会計については、地方公営企業法の財務規定適用に伴い、平成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日をもって打切決算としたことにより、前年度と比べ</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ポイントの増となったものである。</a:t>
          </a:r>
        </a:p>
        <a:p>
          <a:r>
            <a:rPr kumimoji="1" lang="ja-JP" altLang="en-US" sz="1400">
              <a:latin typeface="ＭＳ ゴシック" pitchFamily="49" charset="-128"/>
              <a:ea typeface="ＭＳ ゴシック" pitchFamily="49" charset="-128"/>
            </a:rPr>
            <a:t>　国民健康保険事業特別会計は、共同事業拠出金や繰上充用金の減等により、平成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年度は黒字決算となった。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65078131</v>
      </c>
      <c r="BO4" s="441"/>
      <c r="BP4" s="441"/>
      <c r="BQ4" s="441"/>
      <c r="BR4" s="441"/>
      <c r="BS4" s="441"/>
      <c r="BT4" s="441"/>
      <c r="BU4" s="442"/>
      <c r="BV4" s="440">
        <v>63616877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3.5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63840251</v>
      </c>
      <c r="BO5" s="446"/>
      <c r="BP5" s="446"/>
      <c r="BQ5" s="446"/>
      <c r="BR5" s="446"/>
      <c r="BS5" s="446"/>
      <c r="BT5" s="446"/>
      <c r="BU5" s="447"/>
      <c r="BV5" s="445">
        <v>62236046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90.7</v>
      </c>
      <c r="CU5" s="416"/>
      <c r="CV5" s="416"/>
      <c r="CW5" s="416"/>
      <c r="CX5" s="416"/>
      <c r="CY5" s="416"/>
      <c r="CZ5" s="416"/>
      <c r="DA5" s="417"/>
      <c r="DB5" s="415">
        <v>91.1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1237880</v>
      </c>
      <c r="BO6" s="446"/>
      <c r="BP6" s="446"/>
      <c r="BQ6" s="446"/>
      <c r="BR6" s="446"/>
      <c r="BS6" s="446"/>
      <c r="BT6" s="446"/>
      <c r="BU6" s="447"/>
      <c r="BV6" s="445">
        <v>1380831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96.8</v>
      </c>
      <c r="CU6" s="596"/>
      <c r="CV6" s="596"/>
      <c r="CW6" s="596"/>
      <c r="CX6" s="596"/>
      <c r="CY6" s="596"/>
      <c r="CZ6" s="596"/>
      <c r="DA6" s="597"/>
      <c r="DB6" s="595">
        <v>96.9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91072</v>
      </c>
      <c r="BO7" s="446"/>
      <c r="BP7" s="446"/>
      <c r="BQ7" s="446"/>
      <c r="BR7" s="446"/>
      <c r="BS7" s="446"/>
      <c r="BT7" s="446"/>
      <c r="BU7" s="447"/>
      <c r="BV7" s="445">
        <v>282477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31787384</v>
      </c>
      <c r="CU7" s="446"/>
      <c r="CV7" s="446"/>
      <c r="CW7" s="446"/>
      <c r="CX7" s="446"/>
      <c r="CY7" s="446"/>
      <c r="CZ7" s="446"/>
      <c r="DA7" s="447"/>
      <c r="DB7" s="445">
        <v>31563658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1146808</v>
      </c>
      <c r="BO8" s="446"/>
      <c r="BP8" s="446"/>
      <c r="BQ8" s="446"/>
      <c r="BR8" s="446"/>
      <c r="BS8" s="446"/>
      <c r="BT8" s="446"/>
      <c r="BU8" s="447"/>
      <c r="BV8" s="445">
        <v>1098354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0.67</v>
      </c>
      <c r="CU8" s="559"/>
      <c r="CV8" s="559"/>
      <c r="CW8" s="559"/>
      <c r="CX8" s="559"/>
      <c r="CY8" s="559"/>
      <c r="CZ8" s="559"/>
      <c r="DA8" s="560"/>
      <c r="DB8" s="558">
        <v>0.67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149313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48454</v>
      </c>
      <c r="BO9" s="446"/>
      <c r="BP9" s="446"/>
      <c r="BQ9" s="446"/>
      <c r="BR9" s="446"/>
      <c r="BS9" s="446"/>
      <c r="BT9" s="446"/>
      <c r="BU9" s="447"/>
      <c r="BV9" s="445">
        <v>335520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16.8</v>
      </c>
      <c r="CU9" s="416"/>
      <c r="CV9" s="416"/>
      <c r="CW9" s="416"/>
      <c r="CX9" s="416"/>
      <c r="CY9" s="416"/>
      <c r="CZ9" s="416"/>
      <c r="DA9" s="417"/>
      <c r="DB9" s="415">
        <v>17.600000000000001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148271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314797</v>
      </c>
      <c r="BO10" s="446"/>
      <c r="BP10" s="446"/>
      <c r="BQ10" s="446"/>
      <c r="BR10" s="446"/>
      <c r="BS10" s="446"/>
      <c r="BT10" s="446"/>
      <c r="BU10" s="447"/>
      <c r="BV10" s="445">
        <v>263225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327100</v>
      </c>
      <c r="BO11" s="446"/>
      <c r="BP11" s="446"/>
      <c r="BQ11" s="446"/>
      <c r="BR11" s="446"/>
      <c r="BS11" s="446"/>
      <c r="BT11" s="446"/>
      <c r="BU11" s="447"/>
      <c r="BV11" s="445">
        <v>208580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148910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147679</v>
      </c>
      <c r="S13" s="549"/>
      <c r="T13" s="549"/>
      <c r="U13" s="549"/>
      <c r="V13" s="550"/>
      <c r="W13" s="536" t="s">
        <v>131</v>
      </c>
      <c r="X13" s="458"/>
      <c r="Y13" s="458"/>
      <c r="Z13" s="458"/>
      <c r="AA13" s="458"/>
      <c r="AB13" s="459"/>
      <c r="AC13" s="421">
        <v>2451</v>
      </c>
      <c r="AD13" s="422"/>
      <c r="AE13" s="422"/>
      <c r="AF13" s="422"/>
      <c r="AG13" s="423"/>
      <c r="AH13" s="421">
        <v>2804</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690351</v>
      </c>
      <c r="BO13" s="446"/>
      <c r="BP13" s="446"/>
      <c r="BQ13" s="446"/>
      <c r="BR13" s="446"/>
      <c r="BS13" s="446"/>
      <c r="BT13" s="446"/>
      <c r="BU13" s="447"/>
      <c r="BV13" s="445">
        <v>807325</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11.9</v>
      </c>
      <c r="CU13" s="416"/>
      <c r="CV13" s="416"/>
      <c r="CW13" s="416"/>
      <c r="CX13" s="416"/>
      <c r="CY13" s="416"/>
      <c r="CZ13" s="416"/>
      <c r="DA13" s="417"/>
      <c r="DB13" s="415">
        <v>13.6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149407</v>
      </c>
      <c r="S14" s="549"/>
      <c r="T14" s="549"/>
      <c r="U14" s="549"/>
      <c r="V14" s="550"/>
      <c r="W14" s="551"/>
      <c r="X14" s="461"/>
      <c r="Y14" s="461"/>
      <c r="Z14" s="461"/>
      <c r="AA14" s="461"/>
      <c r="AB14" s="462"/>
      <c r="AC14" s="541">
        <v>3.6</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117.2</v>
      </c>
      <c r="CU14" s="553"/>
      <c r="CV14" s="553"/>
      <c r="CW14" s="553"/>
      <c r="CX14" s="553"/>
      <c r="CY14" s="553"/>
      <c r="CZ14" s="553"/>
      <c r="DA14" s="554"/>
      <c r="DB14" s="552">
        <v>124.8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148190</v>
      </c>
      <c r="S15" s="549"/>
      <c r="T15" s="549"/>
      <c r="U15" s="549"/>
      <c r="V15" s="550"/>
      <c r="W15" s="536" t="s">
        <v>138</v>
      </c>
      <c r="X15" s="458"/>
      <c r="Y15" s="458"/>
      <c r="Z15" s="458"/>
      <c r="AA15" s="458"/>
      <c r="AB15" s="459"/>
      <c r="AC15" s="421">
        <v>14219</v>
      </c>
      <c r="AD15" s="422"/>
      <c r="AE15" s="422"/>
      <c r="AF15" s="422"/>
      <c r="AG15" s="423"/>
      <c r="AH15" s="421">
        <v>13892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16610132</v>
      </c>
      <c r="BO15" s="441"/>
      <c r="BP15" s="441"/>
      <c r="BQ15" s="441"/>
      <c r="BR15" s="441"/>
      <c r="BS15" s="441"/>
      <c r="BT15" s="441"/>
      <c r="BU15" s="442"/>
      <c r="BV15" s="440">
        <v>16596068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20.8</v>
      </c>
      <c r="AD16" s="542"/>
      <c r="AE16" s="542"/>
      <c r="AF16" s="542"/>
      <c r="AG16" s="543"/>
      <c r="AH16" s="541">
        <v>21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24725757</v>
      </c>
      <c r="BO16" s="446"/>
      <c r="BP16" s="446"/>
      <c r="BQ16" s="446"/>
      <c r="BR16" s="446"/>
      <c r="BS16" s="446"/>
      <c r="BT16" s="446"/>
      <c r="BU16" s="447"/>
      <c r="BV16" s="445">
        <v>24627458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142</v>
      </c>
      <c r="S17" s="534"/>
      <c r="T17" s="534"/>
      <c r="U17" s="534"/>
      <c r="V17" s="535"/>
      <c r="W17" s="536" t="s">
        <v>145</v>
      </c>
      <c r="X17" s="458"/>
      <c r="Y17" s="458"/>
      <c r="Z17" s="458"/>
      <c r="AA17" s="458"/>
      <c r="AB17" s="459"/>
      <c r="AC17" s="421">
        <v>51799</v>
      </c>
      <c r="AD17" s="422"/>
      <c r="AE17" s="422"/>
      <c r="AF17" s="422"/>
      <c r="AG17" s="423"/>
      <c r="AH17" s="421">
        <v>49548</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21210197</v>
      </c>
      <c r="BO17" s="446"/>
      <c r="BP17" s="446"/>
      <c r="BQ17" s="446"/>
      <c r="BR17" s="446"/>
      <c r="BS17" s="446"/>
      <c r="BT17" s="446"/>
      <c r="BU17" s="447"/>
      <c r="BV17" s="445">
        <v>21201554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132.41999999999999</v>
      </c>
      <c r="M18" s="510"/>
      <c r="N18" s="510"/>
      <c r="O18" s="510"/>
      <c r="P18" s="510"/>
      <c r="Q18" s="510"/>
      <c r="R18" s="511"/>
      <c r="S18" s="511"/>
      <c r="T18" s="511"/>
      <c r="U18" s="511"/>
      <c r="V18" s="512"/>
      <c r="W18" s="526"/>
      <c r="X18" s="527"/>
      <c r="Y18" s="527"/>
      <c r="Z18" s="527"/>
      <c r="AA18" s="527"/>
      <c r="AB18" s="537"/>
      <c r="AC18" s="409">
        <v>75.7</v>
      </c>
      <c r="AD18" s="410"/>
      <c r="AE18" s="410"/>
      <c r="AF18" s="410"/>
      <c r="AG18" s="513"/>
      <c r="AH18" s="409">
        <v>74.8</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29909030</v>
      </c>
      <c r="BO18" s="446"/>
      <c r="BP18" s="446"/>
      <c r="BQ18" s="446"/>
      <c r="BR18" s="446"/>
      <c r="BS18" s="446"/>
      <c r="BT18" s="446"/>
      <c r="BU18" s="447"/>
      <c r="BV18" s="445">
        <v>29594527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1128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35522545</v>
      </c>
      <c r="BO19" s="446"/>
      <c r="BP19" s="446"/>
      <c r="BQ19" s="446"/>
      <c r="BR19" s="446"/>
      <c r="BS19" s="446"/>
      <c r="BT19" s="446"/>
      <c r="BU19" s="447"/>
      <c r="BV19" s="445">
        <v>34990895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60037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63789471</v>
      </c>
      <c r="BO23" s="446"/>
      <c r="BP23" s="446"/>
      <c r="BQ23" s="446"/>
      <c r="BR23" s="446"/>
      <c r="BS23" s="446"/>
      <c r="BT23" s="446"/>
      <c r="BU23" s="447"/>
      <c r="BV23" s="445">
        <v>64855998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9500</v>
      </c>
      <c r="R24" s="422"/>
      <c r="S24" s="422"/>
      <c r="T24" s="422"/>
      <c r="U24" s="422"/>
      <c r="V24" s="423"/>
      <c r="W24" s="487"/>
      <c r="X24" s="478"/>
      <c r="Y24" s="479"/>
      <c r="Z24" s="418" t="s">
        <v>161</v>
      </c>
      <c r="AA24" s="419"/>
      <c r="AB24" s="419"/>
      <c r="AC24" s="419"/>
      <c r="AD24" s="419"/>
      <c r="AE24" s="419"/>
      <c r="AF24" s="419"/>
      <c r="AG24" s="420"/>
      <c r="AH24" s="421">
        <v>785</v>
      </c>
      <c r="AI24" s="422"/>
      <c r="AJ24" s="422"/>
      <c r="AK24" s="422"/>
      <c r="AL24" s="423"/>
      <c r="AM24" s="421">
        <v>2513570</v>
      </c>
      <c r="AN24" s="422"/>
      <c r="AO24" s="422"/>
      <c r="AP24" s="422"/>
      <c r="AQ24" s="422"/>
      <c r="AR24" s="423"/>
      <c r="AS24" s="421">
        <v>3202</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25970647</v>
      </c>
      <c r="BO24" s="446"/>
      <c r="BP24" s="446"/>
      <c r="BQ24" s="446"/>
      <c r="BR24" s="446"/>
      <c r="BS24" s="446"/>
      <c r="BT24" s="446"/>
      <c r="BU24" s="447"/>
      <c r="BV24" s="445">
        <v>25816304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7920</v>
      </c>
      <c r="R25" s="422"/>
      <c r="S25" s="422"/>
      <c r="T25" s="422"/>
      <c r="U25" s="422"/>
      <c r="V25" s="423"/>
      <c r="W25" s="487"/>
      <c r="X25" s="478"/>
      <c r="Y25" s="479"/>
      <c r="Z25" s="418" t="s">
        <v>164</v>
      </c>
      <c r="AA25" s="419"/>
      <c r="AB25" s="419"/>
      <c r="AC25" s="419"/>
      <c r="AD25" s="419"/>
      <c r="AE25" s="419"/>
      <c r="AF25" s="419"/>
      <c r="AG25" s="420"/>
      <c r="AH25" s="421" t="s">
        <v>165</v>
      </c>
      <c r="AI25" s="422"/>
      <c r="AJ25" s="422"/>
      <c r="AK25" s="422"/>
      <c r="AL25" s="423"/>
      <c r="AM25" s="421" t="s">
        <v>165</v>
      </c>
      <c r="AN25" s="422"/>
      <c r="AO25" s="422"/>
      <c r="AP25" s="422"/>
      <c r="AQ25" s="422"/>
      <c r="AR25" s="423"/>
      <c r="AS25" s="421" t="s">
        <v>121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21882759</v>
      </c>
      <c r="BO25" s="441"/>
      <c r="BP25" s="441"/>
      <c r="BQ25" s="441"/>
      <c r="BR25" s="441"/>
      <c r="BS25" s="441"/>
      <c r="BT25" s="441"/>
      <c r="BU25" s="442"/>
      <c r="BV25" s="440">
        <v>20952484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6780</v>
      </c>
      <c r="R26" s="422"/>
      <c r="S26" s="422"/>
      <c r="T26" s="422"/>
      <c r="U26" s="422"/>
      <c r="V26" s="423"/>
      <c r="W26" s="487"/>
      <c r="X26" s="478"/>
      <c r="Y26" s="479"/>
      <c r="Z26" s="418" t="s">
        <v>168</v>
      </c>
      <c r="AA26" s="500"/>
      <c r="AB26" s="500"/>
      <c r="AC26" s="500"/>
      <c r="AD26" s="500"/>
      <c r="AE26" s="500"/>
      <c r="AF26" s="500"/>
      <c r="AG26" s="501"/>
      <c r="AH26" s="421">
        <v>8</v>
      </c>
      <c r="AI26" s="422"/>
      <c r="AJ26" s="422"/>
      <c r="AK26" s="422"/>
      <c r="AL26" s="423"/>
      <c r="AM26" s="421">
        <v>26064</v>
      </c>
      <c r="AN26" s="422"/>
      <c r="AO26" s="422"/>
      <c r="AP26" s="422"/>
      <c r="AQ26" s="422"/>
      <c r="AR26" s="423"/>
      <c r="AS26" s="421">
        <v>3258</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5410</v>
      </c>
      <c r="R27" s="422"/>
      <c r="S27" s="422"/>
      <c r="T27" s="422"/>
      <c r="U27" s="422"/>
      <c r="V27" s="423"/>
      <c r="W27" s="487"/>
      <c r="X27" s="478"/>
      <c r="Y27" s="479"/>
      <c r="Z27" s="418" t="s">
        <v>171</v>
      </c>
      <c r="AA27" s="419"/>
      <c r="AB27" s="419"/>
      <c r="AC27" s="419"/>
      <c r="AD27" s="419"/>
      <c r="AE27" s="419"/>
      <c r="AF27" s="419"/>
      <c r="AG27" s="420"/>
      <c r="AH27" s="421">
        <v>8</v>
      </c>
      <c r="AI27" s="422"/>
      <c r="AJ27" s="422"/>
      <c r="AK27" s="422"/>
      <c r="AL27" s="423"/>
      <c r="AM27" s="421">
        <v>30424</v>
      </c>
      <c r="AN27" s="422"/>
      <c r="AO27" s="422"/>
      <c r="AP27" s="422"/>
      <c r="AQ27" s="422"/>
      <c r="AR27" s="423"/>
      <c r="AS27" s="421">
        <v>3803</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165</v>
      </c>
      <c r="BO27" s="449"/>
      <c r="BP27" s="449"/>
      <c r="BQ27" s="449"/>
      <c r="BR27" s="449"/>
      <c r="BS27" s="449"/>
      <c r="BT27" s="449"/>
      <c r="BU27" s="450"/>
      <c r="BV27" s="448" t="s">
        <v>165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4750</v>
      </c>
      <c r="R28" s="422"/>
      <c r="S28" s="422"/>
      <c r="T28" s="422"/>
      <c r="U28" s="422"/>
      <c r="V28" s="423"/>
      <c r="W28" s="487"/>
      <c r="X28" s="478"/>
      <c r="Y28" s="479"/>
      <c r="Z28" s="418" t="s">
        <v>174</v>
      </c>
      <c r="AA28" s="419"/>
      <c r="AB28" s="419"/>
      <c r="AC28" s="419"/>
      <c r="AD28" s="419"/>
      <c r="AE28" s="419"/>
      <c r="AF28" s="419"/>
      <c r="AG28" s="420"/>
      <c r="AH28" s="421" t="s">
        <v>175</v>
      </c>
      <c r="AI28" s="422"/>
      <c r="AJ28" s="422"/>
      <c r="AK28" s="422"/>
      <c r="AL28" s="423"/>
      <c r="AM28" s="421" t="s">
        <v>165</v>
      </c>
      <c r="AN28" s="422"/>
      <c r="AO28" s="422"/>
      <c r="AP28" s="422"/>
      <c r="AQ28" s="422"/>
      <c r="AR28" s="423"/>
      <c r="AS28" s="421" t="s">
        <v>165</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1956697</v>
      </c>
      <c r="BO28" s="441"/>
      <c r="BP28" s="441"/>
      <c r="BQ28" s="441"/>
      <c r="BR28" s="441"/>
      <c r="BS28" s="441"/>
      <c r="BT28" s="441"/>
      <c r="BU28" s="442"/>
      <c r="BV28" s="440">
        <v>1641900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24</v>
      </c>
      <c r="M29" s="422"/>
      <c r="N29" s="422"/>
      <c r="O29" s="422"/>
      <c r="P29" s="423"/>
      <c r="Q29" s="421">
        <v>4400</v>
      </c>
      <c r="R29" s="422"/>
      <c r="S29" s="422"/>
      <c r="T29" s="422"/>
      <c r="U29" s="422"/>
      <c r="V29" s="423"/>
      <c r="W29" s="488"/>
      <c r="X29" s="489"/>
      <c r="Y29" s="490"/>
      <c r="Z29" s="418" t="s">
        <v>178</v>
      </c>
      <c r="AA29" s="419"/>
      <c r="AB29" s="419"/>
      <c r="AC29" s="419"/>
      <c r="AD29" s="419"/>
      <c r="AE29" s="419"/>
      <c r="AF29" s="419"/>
      <c r="AG29" s="420"/>
      <c r="AH29" s="421">
        <v>793</v>
      </c>
      <c r="AI29" s="422"/>
      <c r="AJ29" s="422"/>
      <c r="AK29" s="422"/>
      <c r="AL29" s="423"/>
      <c r="AM29" s="421">
        <v>2543994</v>
      </c>
      <c r="AN29" s="422"/>
      <c r="AO29" s="422"/>
      <c r="AP29" s="422"/>
      <c r="AQ29" s="422"/>
      <c r="AR29" s="423"/>
      <c r="AS29" s="421">
        <v>3208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1486284</v>
      </c>
      <c r="BO29" s="446"/>
      <c r="BP29" s="446"/>
      <c r="BQ29" s="446"/>
      <c r="BR29" s="446"/>
      <c r="BS29" s="446"/>
      <c r="BT29" s="446"/>
      <c r="BU29" s="447"/>
      <c r="BV29" s="445">
        <v>1472971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3658260</v>
      </c>
      <c r="BO30" s="449"/>
      <c r="BP30" s="449"/>
      <c r="BQ30" s="449"/>
      <c r="BR30" s="449"/>
      <c r="BS30" s="449"/>
      <c r="BT30" s="449"/>
      <c r="BU30" s="450"/>
      <c r="BV30" s="448">
        <v>3492856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鳥取県後期高齢者医療広域連合（一般会計）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財団法人米子市開発公社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住宅資金貸付事業特別会計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鳥取県後期高齢者医療広域連合（特別会計）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財団法人米子市生活環境公社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土地取得事業特別会計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IF('各会計、関係団体の財政状況及び健全化判断比率'!B36="","",'各会計、関係団体の財政状況及び健全化判断比率'!B36)</f>
        <v>米子インター周辺工業用地整備事業特別会計</v>
      </c>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米子市日吉津村中学校組合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財団法人米子市文化財団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市営墓地事業特別会計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14</v>
      </c>
      <c r="BF37" s="404"/>
      <c r="BG37" s="403" t="str">
        <f>IF('各会計、関係団体の財政状況及び健全化判断比率'!B37="","",'各会計、関係団体の財政状況及び健全化判断比率'!B37)</f>
        <v>和田浜工業団地整備事業特別会計</v>
      </c>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鳥取県西部広域行政管理組合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財団法人米子市勤労者福祉サービスセンター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株式会社白鳳</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公益財団法人中海水鳥国際交流基金財団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財団法人とっとりコンベンションビューロー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hmRSqgMAZ5hyY62iWjMlNDebeV9VHp40/vgthKnlfGRCEO20RMRSYfvJNqbAUEf9QP4NZXo7jWgHXCNTTtP6zg==" saltValue="jU8vycfeC+QtRF1/kb6L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566</v>
      </c>
      <c r="D34" s="1224"/>
      <c r="E34" s="1225"/>
      <c r="F34" s="32" t="s">
        <v>567</v>
      </c>
      <c r="G34" s="33" t="s">
        <v>568</v>
      </c>
      <c r="H34" s="33" t="s">
        <v>569</v>
      </c>
      <c r="I34" s="33" t="s">
        <v>569</v>
      </c>
      <c r="J34" s="34" t="s">
        <v>570</v>
      </c>
      <c r="K34" s="22"/>
      <c r="L34" s="22"/>
      <c r="M34" s="22"/>
      <c r="N34" s="22"/>
      <c r="O34" s="22"/>
      <c r="P34" s="22"/>
    </row>
    <row r="35" spans="1:16" ht="39" customHeight="1">
      <c r="A35" s="22"/>
      <c r="B35" s="35"/>
      <c r="C35" s="1218" t="s">
        <v>571</v>
      </c>
      <c r="D35" s="1219"/>
      <c r="E35" s="1220"/>
      <c r="F35" s="36" t="s">
        <v>572</v>
      </c>
      <c r="G35" s="37" t="s">
        <v>573</v>
      </c>
      <c r="H35" s="37" t="s">
        <v>574</v>
      </c>
      <c r="I35" s="37" t="s">
        <v>575</v>
      </c>
      <c r="J35" s="38" t="s">
        <v>576</v>
      </c>
      <c r="K35" s="22"/>
      <c r="L35" s="22"/>
      <c r="M35" s="22"/>
      <c r="N35" s="22"/>
      <c r="O35" s="22"/>
      <c r="P35" s="22"/>
    </row>
    <row r="36" spans="1:16" ht="39" customHeight="1">
      <c r="A36" s="22"/>
      <c r="B36" s="35"/>
      <c r="C36" s="1218" t="s">
        <v>577</v>
      </c>
      <c r="D36" s="1219"/>
      <c r="E36" s="1220"/>
      <c r="F36" s="36">
        <v>6.35</v>
      </c>
      <c r="G36" s="37">
        <v>6.89</v>
      </c>
      <c r="H36" s="37">
        <v>8.2899999999999991</v>
      </c>
      <c r="I36" s="37">
        <v>9.77</v>
      </c>
      <c r="J36" s="38">
        <v>11.25</v>
      </c>
      <c r="K36" s="22"/>
      <c r="L36" s="22"/>
      <c r="M36" s="22"/>
      <c r="N36" s="22"/>
      <c r="O36" s="22"/>
      <c r="P36" s="22"/>
    </row>
    <row r="37" spans="1:16" ht="39" customHeight="1">
      <c r="A37" s="22"/>
      <c r="B37" s="35"/>
      <c r="C37" s="1218" t="s">
        <v>578</v>
      </c>
      <c r="D37" s="1219"/>
      <c r="E37" s="1220"/>
      <c r="F37" s="36">
        <v>3.95</v>
      </c>
      <c r="G37" s="37">
        <v>3.16</v>
      </c>
      <c r="H37" s="37">
        <v>2.98</v>
      </c>
      <c r="I37" s="37">
        <v>4.04</v>
      </c>
      <c r="J37" s="38">
        <v>4.17</v>
      </c>
      <c r="K37" s="22"/>
      <c r="L37" s="22"/>
      <c r="M37" s="22"/>
      <c r="N37" s="22"/>
      <c r="O37" s="22"/>
      <c r="P37" s="22"/>
    </row>
    <row r="38" spans="1:16" ht="39" customHeight="1">
      <c r="A38" s="22"/>
      <c r="B38" s="35"/>
      <c r="C38" s="1218" t="s">
        <v>579</v>
      </c>
      <c r="D38" s="1219"/>
      <c r="E38" s="1220"/>
      <c r="F38" s="36">
        <v>0</v>
      </c>
      <c r="G38" s="37">
        <v>0.42</v>
      </c>
      <c r="H38" s="37">
        <v>0.6</v>
      </c>
      <c r="I38" s="37">
        <v>0.87</v>
      </c>
      <c r="J38" s="38">
        <v>3.93</v>
      </c>
      <c r="K38" s="22"/>
      <c r="L38" s="22"/>
      <c r="M38" s="22"/>
      <c r="N38" s="22"/>
      <c r="O38" s="22"/>
      <c r="P38" s="22"/>
    </row>
    <row r="39" spans="1:16" ht="39" customHeight="1">
      <c r="A39" s="22"/>
      <c r="B39" s="35"/>
      <c r="C39" s="1218" t="s">
        <v>580</v>
      </c>
      <c r="D39" s="1219"/>
      <c r="E39" s="1220"/>
      <c r="F39" s="36">
        <v>0.49</v>
      </c>
      <c r="G39" s="37">
        <v>0.68</v>
      </c>
      <c r="H39" s="37">
        <v>0.83</v>
      </c>
      <c r="I39" s="37">
        <v>1.75</v>
      </c>
      <c r="J39" s="38">
        <v>2.27</v>
      </c>
      <c r="K39" s="22"/>
      <c r="L39" s="22"/>
      <c r="M39" s="22"/>
      <c r="N39" s="22"/>
      <c r="O39" s="22"/>
      <c r="P39" s="22"/>
    </row>
    <row r="40" spans="1:16" ht="39" customHeight="1">
      <c r="A40" s="22"/>
      <c r="B40" s="35"/>
      <c r="C40" s="1218" t="s">
        <v>581</v>
      </c>
      <c r="D40" s="1219"/>
      <c r="E40" s="1220"/>
      <c r="F40" s="36" t="s">
        <v>582</v>
      </c>
      <c r="G40" s="37" t="s">
        <v>583</v>
      </c>
      <c r="H40" s="37" t="s">
        <v>584</v>
      </c>
      <c r="I40" s="37" t="s">
        <v>585</v>
      </c>
      <c r="J40" s="38">
        <v>0.61</v>
      </c>
      <c r="K40" s="22"/>
      <c r="L40" s="22"/>
      <c r="M40" s="22"/>
      <c r="N40" s="22"/>
      <c r="O40" s="22"/>
      <c r="P40" s="22"/>
    </row>
    <row r="41" spans="1:16" ht="39" customHeight="1">
      <c r="A41" s="22"/>
      <c r="B41" s="35"/>
      <c r="C41" s="1218" t="s">
        <v>586</v>
      </c>
      <c r="D41" s="1219"/>
      <c r="E41" s="1220"/>
      <c r="F41" s="36">
        <v>0.33</v>
      </c>
      <c r="G41" s="37">
        <v>0.34</v>
      </c>
      <c r="H41" s="37">
        <v>0.34</v>
      </c>
      <c r="I41" s="37">
        <v>0.35</v>
      </c>
      <c r="J41" s="38">
        <v>0.36</v>
      </c>
      <c r="K41" s="22"/>
      <c r="L41" s="22"/>
      <c r="M41" s="22"/>
      <c r="N41" s="22"/>
      <c r="O41" s="22"/>
      <c r="P41" s="22"/>
    </row>
    <row r="42" spans="1:16" ht="39" customHeight="1">
      <c r="A42" s="22"/>
      <c r="B42" s="39"/>
      <c r="C42" s="1218" t="s">
        <v>587</v>
      </c>
      <c r="D42" s="1219"/>
      <c r="E42" s="1220"/>
      <c r="F42" s="36" t="s">
        <v>588</v>
      </c>
      <c r="G42" s="37" t="s">
        <v>516</v>
      </c>
      <c r="H42" s="37" t="s">
        <v>516</v>
      </c>
      <c r="I42" s="37" t="s">
        <v>516</v>
      </c>
      <c r="J42" s="38" t="s">
        <v>516</v>
      </c>
      <c r="K42" s="22"/>
      <c r="L42" s="22"/>
      <c r="M42" s="22"/>
      <c r="N42" s="22"/>
      <c r="O42" s="22"/>
      <c r="P42" s="22"/>
    </row>
    <row r="43" spans="1:16" ht="39" customHeight="1" thickBot="1">
      <c r="A43" s="22"/>
      <c r="B43" s="40"/>
      <c r="C43" s="1221" t="s">
        <v>589</v>
      </c>
      <c r="D43" s="1222"/>
      <c r="E43" s="1223"/>
      <c r="F43" s="41">
        <v>0.02</v>
      </c>
      <c r="G43" s="42">
        <v>0.02</v>
      </c>
      <c r="H43" s="42">
        <v>0.03</v>
      </c>
      <c r="I43" s="42">
        <v>0.04</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1DCFelLXJ5I2REoMV6IBG6uVYhfcFvbOnlGDwJwxNvmKeWYYaGw1bz47QnfrOUIwIuGW4t117zcqPeom6n0Aw==" saltValue="HGLKCle9WR3SnS7QCt6q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7348</v>
      </c>
      <c r="L45" s="60">
        <v>7357</v>
      </c>
      <c r="M45" s="60">
        <v>6506</v>
      </c>
      <c r="N45" s="60">
        <v>6289</v>
      </c>
      <c r="O45" s="61">
        <v>6036</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2250</v>
      </c>
      <c r="L48" s="64">
        <v>2123</v>
      </c>
      <c r="M48" s="64">
        <v>2008</v>
      </c>
      <c r="N48" s="64">
        <v>1957</v>
      </c>
      <c r="O48" s="65">
        <v>1653</v>
      </c>
      <c r="P48" s="48"/>
      <c r="Q48" s="48"/>
      <c r="R48" s="48"/>
      <c r="S48" s="48"/>
      <c r="T48" s="48"/>
      <c r="U48" s="48"/>
    </row>
    <row r="49" spans="1:21" ht="30.75" customHeight="1">
      <c r="A49" s="48"/>
      <c r="B49" s="1236"/>
      <c r="C49" s="1237"/>
      <c r="D49" s="62"/>
      <c r="E49" s="1228" t="s">
        <v>16</v>
      </c>
      <c r="F49" s="1228"/>
      <c r="G49" s="1228"/>
      <c r="H49" s="1228"/>
      <c r="I49" s="1228"/>
      <c r="J49" s="1229"/>
      <c r="K49" s="63">
        <v>313</v>
      </c>
      <c r="L49" s="64">
        <v>325</v>
      </c>
      <c r="M49" s="64">
        <v>284</v>
      </c>
      <c r="N49" s="64">
        <v>286</v>
      </c>
      <c r="O49" s="65">
        <v>388</v>
      </c>
      <c r="P49" s="48"/>
      <c r="Q49" s="48"/>
      <c r="R49" s="48"/>
      <c r="S49" s="48"/>
      <c r="T49" s="48"/>
      <c r="U49" s="48"/>
    </row>
    <row r="50" spans="1:21" ht="30.75" customHeight="1">
      <c r="A50" s="48"/>
      <c r="B50" s="1236"/>
      <c r="C50" s="1237"/>
      <c r="D50" s="62"/>
      <c r="E50" s="1228" t="s">
        <v>17</v>
      </c>
      <c r="F50" s="1228"/>
      <c r="G50" s="1228"/>
      <c r="H50" s="1228"/>
      <c r="I50" s="1228"/>
      <c r="J50" s="1229"/>
      <c r="K50" s="63">
        <v>1018</v>
      </c>
      <c r="L50" s="64">
        <v>49</v>
      </c>
      <c r="M50" s="64">
        <v>48</v>
      </c>
      <c r="N50" s="64">
        <v>5</v>
      </c>
      <c r="O50" s="65">
        <v>2</v>
      </c>
      <c r="P50" s="48"/>
      <c r="Q50" s="48"/>
      <c r="R50" s="48"/>
      <c r="S50" s="48"/>
      <c r="T50" s="48"/>
      <c r="U50" s="48"/>
    </row>
    <row r="51" spans="1:21" ht="30.75" customHeight="1">
      <c r="A51" s="48"/>
      <c r="B51" s="1238"/>
      <c r="C51" s="1239"/>
      <c r="D51" s="66"/>
      <c r="E51" s="1228" t="s">
        <v>18</v>
      </c>
      <c r="F51" s="1228"/>
      <c r="G51" s="1228"/>
      <c r="H51" s="1228"/>
      <c r="I51" s="1228"/>
      <c r="J51" s="1229"/>
      <c r="K51" s="63">
        <v>4</v>
      </c>
      <c r="L51" s="64">
        <v>2</v>
      </c>
      <c r="M51" s="64">
        <v>1</v>
      </c>
      <c r="N51" s="64">
        <v>0</v>
      </c>
      <c r="O51" s="65" t="s">
        <v>516</v>
      </c>
      <c r="P51" s="48"/>
      <c r="Q51" s="48"/>
      <c r="R51" s="48"/>
      <c r="S51" s="48"/>
      <c r="T51" s="48"/>
      <c r="U51" s="48"/>
    </row>
    <row r="52" spans="1:21" ht="30.75" customHeight="1">
      <c r="A52" s="48"/>
      <c r="B52" s="1226" t="s">
        <v>19</v>
      </c>
      <c r="C52" s="1227"/>
      <c r="D52" s="66"/>
      <c r="E52" s="1228" t="s">
        <v>20</v>
      </c>
      <c r="F52" s="1228"/>
      <c r="G52" s="1228"/>
      <c r="H52" s="1228"/>
      <c r="I52" s="1228"/>
      <c r="J52" s="1229"/>
      <c r="K52" s="63">
        <v>6482</v>
      </c>
      <c r="L52" s="64">
        <v>5793</v>
      </c>
      <c r="M52" s="64">
        <v>5323</v>
      </c>
      <c r="N52" s="64">
        <v>5282</v>
      </c>
      <c r="O52" s="65">
        <v>5285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4451</v>
      </c>
      <c r="L53" s="69">
        <v>4063</v>
      </c>
      <c r="M53" s="69">
        <v>3524</v>
      </c>
      <c r="N53" s="69">
        <v>3255</v>
      </c>
      <c r="O53" s="70">
        <v>2794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62nXoYp7EJx3TUaEjVN36OUGcD1YQF/2S1t2tog38UIb1dePzIKO9xvaETUaVpOsindbw0IZQ4GA/2XEeDp9Q==" saltValue="Yv1HOk2IPi/5WxXssuzR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54" t="s">
        <v>24</v>
      </c>
      <c r="C41" s="1255"/>
      <c r="D41" s="81"/>
      <c r="E41" s="1256" t="s">
        <v>25</v>
      </c>
      <c r="F41" s="1256"/>
      <c r="G41" s="1256"/>
      <c r="H41" s="1257"/>
      <c r="I41" s="82">
        <v>67405</v>
      </c>
      <c r="J41" s="83">
        <v>67005</v>
      </c>
      <c r="K41" s="83">
        <v>66278</v>
      </c>
      <c r="L41" s="83">
        <v>64856</v>
      </c>
      <c r="M41" s="84">
        <v>63789</v>
      </c>
    </row>
    <row r="42" spans="2:13" ht="27.75" customHeight="1">
      <c r="B42" s="1244"/>
      <c r="C42" s="1245"/>
      <c r="D42" s="85"/>
      <c r="E42" s="1248" t="s">
        <v>26</v>
      </c>
      <c r="F42" s="1248"/>
      <c r="G42" s="1248"/>
      <c r="H42" s="1249"/>
      <c r="I42" s="86">
        <v>145</v>
      </c>
      <c r="J42" s="87">
        <v>98</v>
      </c>
      <c r="K42" s="87">
        <v>51</v>
      </c>
      <c r="L42" s="87">
        <v>9</v>
      </c>
      <c r="M42" s="88">
        <v>7</v>
      </c>
    </row>
    <row r="43" spans="2:13" ht="27.75" customHeight="1">
      <c r="B43" s="1244"/>
      <c r="C43" s="1245"/>
      <c r="D43" s="85"/>
      <c r="E43" s="1248" t="s">
        <v>27</v>
      </c>
      <c r="F43" s="1248"/>
      <c r="G43" s="1248"/>
      <c r="H43" s="1249"/>
      <c r="I43" s="86">
        <v>32555</v>
      </c>
      <c r="J43" s="87">
        <v>31513</v>
      </c>
      <c r="K43" s="87">
        <v>29800</v>
      </c>
      <c r="L43" s="87">
        <v>28097</v>
      </c>
      <c r="M43" s="88">
        <v>27284</v>
      </c>
    </row>
    <row r="44" spans="2:13" ht="27.75" customHeight="1">
      <c r="B44" s="1244"/>
      <c r="C44" s="1245"/>
      <c r="D44" s="85"/>
      <c r="E44" s="1248" t="s">
        <v>28</v>
      </c>
      <c r="F44" s="1248"/>
      <c r="G44" s="1248"/>
      <c r="H44" s="1249"/>
      <c r="I44" s="86">
        <v>1889</v>
      </c>
      <c r="J44" s="87">
        <v>2287</v>
      </c>
      <c r="K44" s="87">
        <v>2298</v>
      </c>
      <c r="L44" s="87">
        <v>2287</v>
      </c>
      <c r="M44" s="88">
        <v>2154</v>
      </c>
    </row>
    <row r="45" spans="2:13" ht="27.75" customHeight="1">
      <c r="B45" s="1244"/>
      <c r="C45" s="1245"/>
      <c r="D45" s="85"/>
      <c r="E45" s="1248" t="s">
        <v>29</v>
      </c>
      <c r="F45" s="1248"/>
      <c r="G45" s="1248"/>
      <c r="H45" s="1249"/>
      <c r="I45" s="86">
        <v>7237</v>
      </c>
      <c r="J45" s="87">
        <v>7019</v>
      </c>
      <c r="K45" s="87">
        <v>6535</v>
      </c>
      <c r="L45" s="87">
        <v>6554</v>
      </c>
      <c r="M45" s="88">
        <v>6446</v>
      </c>
    </row>
    <row r="46" spans="2:13" ht="27.75" customHeight="1">
      <c r="B46" s="1244"/>
      <c r="C46" s="1245"/>
      <c r="D46" s="89"/>
      <c r="E46" s="1248" t="s">
        <v>30</v>
      </c>
      <c r="F46" s="1248"/>
      <c r="G46" s="1248"/>
      <c r="H46" s="1249"/>
      <c r="I46" s="86">
        <v>116</v>
      </c>
      <c r="J46" s="87">
        <v>96</v>
      </c>
      <c r="K46" s="87">
        <v>9</v>
      </c>
      <c r="L46" s="87">
        <v>9</v>
      </c>
      <c r="M46" s="88">
        <v>8</v>
      </c>
    </row>
    <row r="47" spans="2:13" ht="27.75" customHeight="1">
      <c r="B47" s="1244"/>
      <c r="C47" s="1245"/>
      <c r="D47" s="90"/>
      <c r="E47" s="1258" t="s">
        <v>31</v>
      </c>
      <c r="F47" s="1259"/>
      <c r="G47" s="1259"/>
      <c r="H47" s="1260"/>
      <c r="I47" s="86" t="s">
        <v>516</v>
      </c>
      <c r="J47" s="87" t="s">
        <v>516</v>
      </c>
      <c r="K47" s="87" t="s">
        <v>516</v>
      </c>
      <c r="L47" s="87" t="s">
        <v>516</v>
      </c>
      <c r="M47" s="88" t="s">
        <v>516</v>
      </c>
    </row>
    <row r="48" spans="2:13" ht="27.75" customHeight="1">
      <c r="B48" s="1244"/>
      <c r="C48" s="1245"/>
      <c r="D48" s="85"/>
      <c r="E48" s="1248" t="s">
        <v>32</v>
      </c>
      <c r="F48" s="1248"/>
      <c r="G48" s="1248"/>
      <c r="H48" s="1249"/>
      <c r="I48" s="86" t="s">
        <v>516</v>
      </c>
      <c r="J48" s="87" t="s">
        <v>516</v>
      </c>
      <c r="K48" s="87" t="s">
        <v>516</v>
      </c>
      <c r="L48" s="87" t="s">
        <v>516</v>
      </c>
      <c r="M48" s="88" t="s">
        <v>516</v>
      </c>
    </row>
    <row r="49" spans="2:13" ht="27.75" customHeight="1">
      <c r="B49" s="1246"/>
      <c r="C49" s="1247"/>
      <c r="D49" s="85"/>
      <c r="E49" s="1248" t="s">
        <v>33</v>
      </c>
      <c r="F49" s="1248"/>
      <c r="G49" s="1248"/>
      <c r="H49" s="1249"/>
      <c r="I49" s="86" t="s">
        <v>516</v>
      </c>
      <c r="J49" s="87" t="s">
        <v>516</v>
      </c>
      <c r="K49" s="87" t="s">
        <v>516</v>
      </c>
      <c r="L49" s="87" t="s">
        <v>516</v>
      </c>
      <c r="M49" s="88" t="s">
        <v>516</v>
      </c>
    </row>
    <row r="50" spans="2:13" ht="27.75" customHeight="1">
      <c r="B50" s="1242" t="s">
        <v>34</v>
      </c>
      <c r="C50" s="1243"/>
      <c r="D50" s="91"/>
      <c r="E50" s="1248" t="s">
        <v>35</v>
      </c>
      <c r="F50" s="1248"/>
      <c r="G50" s="1248"/>
      <c r="H50" s="1249"/>
      <c r="I50" s="86">
        <v>2756</v>
      </c>
      <c r="J50" s="87">
        <v>3149</v>
      </c>
      <c r="K50" s="87">
        <v>4152</v>
      </c>
      <c r="L50" s="87">
        <v>4461</v>
      </c>
      <c r="M50" s="88">
        <v>4954</v>
      </c>
    </row>
    <row r="51" spans="2:13" ht="27.75" customHeight="1">
      <c r="B51" s="1244"/>
      <c r="C51" s="1245"/>
      <c r="D51" s="85"/>
      <c r="E51" s="1248" t="s">
        <v>36</v>
      </c>
      <c r="F51" s="1248"/>
      <c r="G51" s="1248"/>
      <c r="H51" s="1249"/>
      <c r="I51" s="86">
        <v>3819</v>
      </c>
      <c r="J51" s="87">
        <v>3737</v>
      </c>
      <c r="K51" s="87">
        <v>3122</v>
      </c>
      <c r="L51" s="87">
        <v>3423</v>
      </c>
      <c r="M51" s="88">
        <v>2972</v>
      </c>
    </row>
    <row r="52" spans="2:13" ht="27.75" customHeight="1">
      <c r="B52" s="1246"/>
      <c r="C52" s="1247"/>
      <c r="D52" s="85"/>
      <c r="E52" s="1248" t="s">
        <v>37</v>
      </c>
      <c r="F52" s="1248"/>
      <c r="G52" s="1248"/>
      <c r="H52" s="1249"/>
      <c r="I52" s="86">
        <v>60200</v>
      </c>
      <c r="J52" s="87">
        <v>60945</v>
      </c>
      <c r="K52" s="87">
        <v>61943</v>
      </c>
      <c r="L52" s="87">
        <v>60673</v>
      </c>
      <c r="M52" s="88">
        <v>60210</v>
      </c>
    </row>
    <row r="53" spans="2:13" ht="27.75" customHeight="1" thickBot="1">
      <c r="B53" s="1250" t="s">
        <v>38</v>
      </c>
      <c r="C53" s="1251"/>
      <c r="D53" s="92"/>
      <c r="E53" s="1252" t="s">
        <v>39</v>
      </c>
      <c r="F53" s="1252"/>
      <c r="G53" s="1252"/>
      <c r="H53" s="1253"/>
      <c r="I53" s="93">
        <v>42572</v>
      </c>
      <c r="J53" s="94">
        <v>40187</v>
      </c>
      <c r="K53" s="94">
        <v>35753</v>
      </c>
      <c r="L53" s="94">
        <v>33256</v>
      </c>
      <c r="M53" s="95">
        <v>31551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a/hwVReJqST0jdERzsDyy2iORW5Ieqpg58gJ7n6DV9boC1gHPHQSxqiHq6aPGXXqYzfdsBuwGOMw2h4f+bLw==" saltValue="s7AIP3tzDy6SzzYajRwW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7" zoomScale="80" zoomScaleNormal="8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1379</v>
      </c>
      <c r="G55" s="107">
        <v>1642</v>
      </c>
      <c r="H55" s="108">
        <v>1957</v>
      </c>
    </row>
    <row r="56" spans="2:8" ht="52.5" customHeight="1">
      <c r="B56" s="109"/>
      <c r="C56" s="1271" t="s">
        <v>43</v>
      </c>
      <c r="D56" s="1271"/>
      <c r="E56" s="1272"/>
      <c r="F56" s="110">
        <v>1436</v>
      </c>
      <c r="G56" s="110">
        <v>1473</v>
      </c>
      <c r="H56" s="111">
        <v>1486</v>
      </c>
    </row>
    <row r="57" spans="2:8" ht="53.25" customHeight="1">
      <c r="B57" s="109"/>
      <c r="C57" s="1273" t="s">
        <v>44</v>
      </c>
      <c r="D57" s="1273"/>
      <c r="E57" s="1274"/>
      <c r="F57" s="112">
        <v>3484</v>
      </c>
      <c r="G57" s="112">
        <v>3493</v>
      </c>
      <c r="H57" s="113">
        <v>3658</v>
      </c>
    </row>
    <row r="58" spans="2:8" ht="45.75" customHeight="1">
      <c r="B58" s="114"/>
      <c r="C58" s="1261" t="s">
        <v>607</v>
      </c>
      <c r="D58" s="1262"/>
      <c r="E58" s="1263"/>
      <c r="F58" s="115">
        <v>2149</v>
      </c>
      <c r="G58" s="115">
        <v>2149</v>
      </c>
      <c r="H58" s="116">
        <v>2149</v>
      </c>
    </row>
    <row r="59" spans="2:8" ht="45.75" customHeight="1">
      <c r="B59" s="114"/>
      <c r="C59" s="1261" t="s">
        <v>605</v>
      </c>
      <c r="D59" s="1262"/>
      <c r="E59" s="1263"/>
      <c r="F59" s="115">
        <v>578</v>
      </c>
      <c r="G59" s="115">
        <v>570</v>
      </c>
      <c r="H59" s="116">
        <v>676</v>
      </c>
    </row>
    <row r="60" spans="2:8" ht="45.75" customHeight="1">
      <c r="B60" s="114"/>
      <c r="C60" s="1261" t="s">
        <v>608</v>
      </c>
      <c r="D60" s="1262"/>
      <c r="E60" s="1263"/>
      <c r="F60" s="115">
        <v>405</v>
      </c>
      <c r="G60" s="115">
        <v>456</v>
      </c>
      <c r="H60" s="116">
        <v>500</v>
      </c>
    </row>
    <row r="61" spans="2:8" ht="45.75" customHeight="1">
      <c r="B61" s="114"/>
      <c r="C61" s="1261" t="s">
        <v>609</v>
      </c>
      <c r="D61" s="1262"/>
      <c r="E61" s="1263"/>
      <c r="F61" s="115">
        <v>92</v>
      </c>
      <c r="G61" s="115">
        <v>92</v>
      </c>
      <c r="H61" s="116">
        <v>92</v>
      </c>
    </row>
    <row r="62" spans="2:8" ht="45.75" customHeight="1" thickBot="1">
      <c r="B62" s="117"/>
      <c r="C62" s="1264" t="s">
        <v>610</v>
      </c>
      <c r="D62" s="1265"/>
      <c r="E62" s="1266"/>
      <c r="F62" s="118">
        <v>81</v>
      </c>
      <c r="G62" s="118">
        <v>69</v>
      </c>
      <c r="H62" s="119">
        <v>70</v>
      </c>
    </row>
    <row r="63" spans="2:8" ht="52.5" customHeight="1" thickBot="1">
      <c r="B63" s="120"/>
      <c r="C63" s="1267" t="s">
        <v>45</v>
      </c>
      <c r="D63" s="1267"/>
      <c r="E63" s="1268"/>
      <c r="F63" s="121">
        <v>6299</v>
      </c>
      <c r="G63" s="121">
        <v>6608</v>
      </c>
      <c r="H63" s="122">
        <v>7101</v>
      </c>
    </row>
    <row r="64" spans="2:8" ht="15" customHeight="1"/>
    <row r="65" ht="0" hidden="1" customHeight="1"/>
    <row r="66" ht="0" hidden="1" customHeight="1"/>
  </sheetData>
  <sheetProtection algorithmName="SHA-512" hashValue="GjEv/wJqB8MMpcKaI64Kulg7Zc3OVbU25L2Clnh1zdTIyv4UAL1QCk4QJAhQXoQhGKbjAOoX49oLJ6UFT3sVJw==" saltValue="9MMONL72TjVB4/NDpRKS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623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614</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615</v>
      </c>
      <c r="AO51" s="1292"/>
      <c r="AP51" s="1292"/>
      <c r="AQ51" s="1292"/>
      <c r="AR51" s="1292"/>
      <c r="AS51" s="1292"/>
      <c r="AT51" s="1292"/>
      <c r="AU51" s="1292"/>
      <c r="AV51" s="1292"/>
      <c r="AW51" s="1292"/>
      <c r="AX51" s="1292"/>
      <c r="AY51" s="1292"/>
      <c r="AZ51" s="1292"/>
      <c r="BA51" s="1292"/>
      <c r="BB51" s="1292" t="s">
        <v>616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134.1</v>
      </c>
      <c r="CG51" s="1290"/>
      <c r="CH51" s="1290"/>
      <c r="CI51" s="1290"/>
      <c r="CJ51" s="1290"/>
      <c r="CK51" s="1290"/>
      <c r="CL51" s="1290"/>
      <c r="CM51" s="1290"/>
      <c r="CN51" s="1290">
        <v>124.8</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617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61.2</v>
      </c>
      <c r="CG53" s="1290"/>
      <c r="CH53" s="1290"/>
      <c r="CI53" s="1290"/>
      <c r="CJ53" s="1290"/>
      <c r="CK53" s="1290"/>
      <c r="CL53" s="1290"/>
      <c r="CM53" s="1290"/>
      <c r="CN53" s="1290">
        <v>64.099999999999994</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618</v>
      </c>
      <c r="AO55" s="1288"/>
      <c r="AP55" s="1288"/>
      <c r="AQ55" s="1288"/>
      <c r="AR55" s="1288"/>
      <c r="AS55" s="1288"/>
      <c r="AT55" s="1288"/>
      <c r="AU55" s="1288"/>
      <c r="AV55" s="1288"/>
      <c r="AW55" s="1288"/>
      <c r="AX55" s="1288"/>
      <c r="AY55" s="1288"/>
      <c r="AZ55" s="1288"/>
      <c r="BA55" s="1288"/>
      <c r="BB55" s="1292" t="s">
        <v>619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34.9</v>
      </c>
      <c r="CG55" s="1290"/>
      <c r="CH55" s="1290"/>
      <c r="CI55" s="1290"/>
      <c r="CJ55" s="1290"/>
      <c r="CK55" s="1290"/>
      <c r="CL55" s="1290"/>
      <c r="CM55" s="1290"/>
      <c r="CN55" s="1290">
        <v>15</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617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60.2</v>
      </c>
      <c r="CG57" s="1290"/>
      <c r="CH57" s="1290"/>
      <c r="CI57" s="1290"/>
      <c r="CJ57" s="1290"/>
      <c r="CK57" s="1290"/>
      <c r="CL57" s="1290"/>
      <c r="CM57" s="1290"/>
      <c r="CN57" s="1290">
        <v>60.1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620</v>
      </c>
    </row>
    <row r="64" spans="1:109">
      <c r="B64" s="374"/>
      <c r="G64" s="381"/>
      <c r="I64" s="394"/>
      <c r="J64" s="394"/>
      <c r="K64" s="394"/>
      <c r="L64" s="394"/>
      <c r="M64" s="394"/>
      <c r="N64" s="395"/>
      <c r="AM64" s="381"/>
      <c r="AN64" s="381" t="s">
        <v>613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624</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614</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c r="B73" s="374"/>
      <c r="G73" s="1295"/>
      <c r="H73" s="1295"/>
      <c r="I73" s="1295"/>
      <c r="J73" s="1295"/>
      <c r="K73" s="1304"/>
      <c r="L73" s="1304"/>
      <c r="M73" s="1304"/>
      <c r="N73" s="1304"/>
      <c r="AM73" s="383"/>
      <c r="AN73" s="1292" t="s">
        <v>615</v>
      </c>
      <c r="AO73" s="1292"/>
      <c r="AP73" s="1292"/>
      <c r="AQ73" s="1292"/>
      <c r="AR73" s="1292"/>
      <c r="AS73" s="1292"/>
      <c r="AT73" s="1292"/>
      <c r="AU73" s="1292"/>
      <c r="AV73" s="1292"/>
      <c r="AW73" s="1292"/>
      <c r="AX73" s="1292"/>
      <c r="AY73" s="1292"/>
      <c r="AZ73" s="1292"/>
      <c r="BA73" s="1292"/>
      <c r="BB73" s="1292" t="s">
        <v>619</v>
      </c>
      <c r="BC73" s="1292"/>
      <c r="BD73" s="1292"/>
      <c r="BE73" s="1292"/>
      <c r="BF73" s="1292"/>
      <c r="BG73" s="1292"/>
      <c r="BH73" s="1292"/>
      <c r="BI73" s="1292"/>
      <c r="BJ73" s="1292"/>
      <c r="BK73" s="1292"/>
      <c r="BL73" s="1292"/>
      <c r="BM73" s="1292"/>
      <c r="BN73" s="1292"/>
      <c r="BO73" s="1292"/>
      <c r="BP73" s="1290">
        <v>162.19999999999999</v>
      </c>
      <c r="BQ73" s="1290"/>
      <c r="BR73" s="1290"/>
      <c r="BS73" s="1290"/>
      <c r="BT73" s="1290"/>
      <c r="BU73" s="1290"/>
      <c r="BV73" s="1290"/>
      <c r="BW73" s="1290"/>
      <c r="BX73" s="1290">
        <v>153.5</v>
      </c>
      <c r="BY73" s="1290"/>
      <c r="BZ73" s="1290"/>
      <c r="CA73" s="1290"/>
      <c r="CB73" s="1290"/>
      <c r="CC73" s="1290"/>
      <c r="CD73" s="1290"/>
      <c r="CE73" s="1290"/>
      <c r="CF73" s="1290">
        <v>134.1</v>
      </c>
      <c r="CG73" s="1290"/>
      <c r="CH73" s="1290"/>
      <c r="CI73" s="1290"/>
      <c r="CJ73" s="1290"/>
      <c r="CK73" s="1290"/>
      <c r="CL73" s="1290"/>
      <c r="CM73" s="1290"/>
      <c r="CN73" s="1290">
        <v>124.8</v>
      </c>
      <c r="CO73" s="1290"/>
      <c r="CP73" s="1290"/>
      <c r="CQ73" s="1290"/>
      <c r="CR73" s="1290"/>
      <c r="CS73" s="1290"/>
      <c r="CT73" s="1290"/>
      <c r="CU73" s="1290"/>
      <c r="CV73" s="1290">
        <v>117.2</v>
      </c>
      <c r="CW73" s="1290"/>
      <c r="CX73" s="1290"/>
      <c r="CY73" s="1290"/>
      <c r="CZ73" s="1290"/>
      <c r="DA73" s="1290"/>
      <c r="DB73" s="1290"/>
      <c r="DC73" s="1290"/>
    </row>
    <row r="74" spans="2:107">
      <c r="B74" s="374"/>
      <c r="G74" s="1295"/>
      <c r="H74" s="1295"/>
      <c r="I74" s="1295"/>
      <c r="J74" s="1295"/>
      <c r="K74" s="1304"/>
      <c r="L74" s="1304"/>
      <c r="M74" s="1304"/>
      <c r="N74" s="1304"/>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621</v>
      </c>
      <c r="BC75" s="1292"/>
      <c r="BD75" s="1292"/>
      <c r="BE75" s="1292"/>
      <c r="BF75" s="1292"/>
      <c r="BG75" s="1292"/>
      <c r="BH75" s="1292"/>
      <c r="BI75" s="1292"/>
      <c r="BJ75" s="1292"/>
      <c r="BK75" s="1292"/>
      <c r="BL75" s="1292"/>
      <c r="BM75" s="1292"/>
      <c r="BN75" s="1292"/>
      <c r="BO75" s="1292"/>
      <c r="BP75" s="1290">
        <v>18.600000000000001</v>
      </c>
      <c r="BQ75" s="1290"/>
      <c r="BR75" s="1290"/>
      <c r="BS75" s="1290"/>
      <c r="BT75" s="1290"/>
      <c r="BU75" s="1290"/>
      <c r="BV75" s="1290"/>
      <c r="BW75" s="1290"/>
      <c r="BX75" s="1290">
        <v>16.8</v>
      </c>
      <c r="BY75" s="1290"/>
      <c r="BZ75" s="1290"/>
      <c r="CA75" s="1290"/>
      <c r="CB75" s="1290"/>
      <c r="CC75" s="1290"/>
      <c r="CD75" s="1290"/>
      <c r="CE75" s="1290"/>
      <c r="CF75" s="1290">
        <v>15.2</v>
      </c>
      <c r="CG75" s="1290"/>
      <c r="CH75" s="1290"/>
      <c r="CI75" s="1290"/>
      <c r="CJ75" s="1290"/>
      <c r="CK75" s="1290"/>
      <c r="CL75" s="1290"/>
      <c r="CM75" s="1290"/>
      <c r="CN75" s="1290">
        <v>13.6</v>
      </c>
      <c r="CO75" s="1290"/>
      <c r="CP75" s="1290"/>
      <c r="CQ75" s="1290"/>
      <c r="CR75" s="1290"/>
      <c r="CS75" s="1290"/>
      <c r="CT75" s="1290"/>
      <c r="CU75" s="1290"/>
      <c r="CV75" s="1290">
        <v>11.9</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304"/>
      <c r="L77" s="1304"/>
      <c r="M77" s="1304"/>
      <c r="N77" s="1304"/>
      <c r="AN77" s="1288" t="s">
        <v>618</v>
      </c>
      <c r="AO77" s="1288"/>
      <c r="AP77" s="1288"/>
      <c r="AQ77" s="1288"/>
      <c r="AR77" s="1288"/>
      <c r="AS77" s="1288"/>
      <c r="AT77" s="1288"/>
      <c r="AU77" s="1288"/>
      <c r="AV77" s="1288"/>
      <c r="AW77" s="1288"/>
      <c r="AX77" s="1288"/>
      <c r="AY77" s="1288"/>
      <c r="AZ77" s="1288"/>
      <c r="BA77" s="1288"/>
      <c r="BB77" s="1292" t="s">
        <v>619</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33.799999999999997</v>
      </c>
      <c r="BY77" s="1290"/>
      <c r="BZ77" s="1290"/>
      <c r="CA77" s="1290"/>
      <c r="CB77" s="1290"/>
      <c r="CC77" s="1290"/>
      <c r="CD77" s="1290"/>
      <c r="CE77" s="1290"/>
      <c r="CF77" s="1290">
        <v>34.9</v>
      </c>
      <c r="CG77" s="1290"/>
      <c r="CH77" s="1290"/>
      <c r="CI77" s="1290"/>
      <c r="CJ77" s="1290"/>
      <c r="CK77" s="1290"/>
      <c r="CL77" s="1290"/>
      <c r="CM77" s="1290"/>
      <c r="CN77" s="1290">
        <v>15</v>
      </c>
      <c r="CO77" s="1290"/>
      <c r="CP77" s="1290"/>
      <c r="CQ77" s="1290"/>
      <c r="CR77" s="1290"/>
      <c r="CS77" s="1290"/>
      <c r="CT77" s="1290"/>
      <c r="CU77" s="1290"/>
      <c r="CV77" s="1290">
        <v>12.2</v>
      </c>
      <c r="CW77" s="1290"/>
      <c r="CX77" s="1290"/>
      <c r="CY77" s="1290"/>
      <c r="CZ77" s="1290"/>
      <c r="DA77" s="1290"/>
      <c r="DB77" s="1290"/>
      <c r="DC77" s="1290"/>
    </row>
    <row r="78" spans="2:107">
      <c r="B78" s="374"/>
      <c r="G78" s="1284"/>
      <c r="H78" s="1284"/>
      <c r="I78" s="1284"/>
      <c r="J78" s="1284"/>
      <c r="K78" s="1304"/>
      <c r="L78" s="1304"/>
      <c r="M78" s="1304"/>
      <c r="N78" s="1304"/>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305"/>
      <c r="L79" s="1305"/>
      <c r="M79" s="1305"/>
      <c r="N79" s="1305"/>
      <c r="AN79" s="1288"/>
      <c r="AO79" s="1288"/>
      <c r="AP79" s="1288"/>
      <c r="AQ79" s="1288"/>
      <c r="AR79" s="1288"/>
      <c r="AS79" s="1288"/>
      <c r="AT79" s="1288"/>
      <c r="AU79" s="1288"/>
      <c r="AV79" s="1288"/>
      <c r="AW79" s="1288"/>
      <c r="AX79" s="1288"/>
      <c r="AY79" s="1288"/>
      <c r="AZ79" s="1288"/>
      <c r="BA79" s="1288"/>
      <c r="BB79" s="1292" t="s">
        <v>621</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7.1</v>
      </c>
      <c r="BY79" s="1290"/>
      <c r="BZ79" s="1290"/>
      <c r="CA79" s="1290"/>
      <c r="CB79" s="1290"/>
      <c r="CC79" s="1290"/>
      <c r="CD79" s="1290"/>
      <c r="CE79" s="1290"/>
      <c r="CF79" s="1290">
        <v>7.2</v>
      </c>
      <c r="CG79" s="1290"/>
      <c r="CH79" s="1290"/>
      <c r="CI79" s="1290"/>
      <c r="CJ79" s="1290"/>
      <c r="CK79" s="1290"/>
      <c r="CL79" s="1290"/>
      <c r="CM79" s="1290"/>
      <c r="CN79" s="1290">
        <v>5</v>
      </c>
      <c r="CO79" s="1290"/>
      <c r="CP79" s="1290"/>
      <c r="CQ79" s="1290"/>
      <c r="CR79" s="1290"/>
      <c r="CS79" s="1290"/>
      <c r="CT79" s="1290"/>
      <c r="CU79" s="1290"/>
      <c r="CV79" s="1290">
        <v>4.8</v>
      </c>
      <c r="CW79" s="1290"/>
      <c r="CX79" s="1290"/>
      <c r="CY79" s="1290"/>
      <c r="CZ79" s="1290"/>
      <c r="DA79" s="1290"/>
      <c r="DB79" s="1290"/>
      <c r="DC79" s="1290"/>
    </row>
    <row r="80" spans="2:107">
      <c r="B80" s="374"/>
      <c r="G80" s="1284"/>
      <c r="H80" s="1284"/>
      <c r="I80" s="1294"/>
      <c r="J80" s="1294"/>
      <c r="K80" s="1305"/>
      <c r="L80" s="1305"/>
      <c r="M80" s="1305"/>
      <c r="N80" s="1305"/>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mePP03fNAVdabialNJ3eHDoNG/yqtLWAx+dZo5rFjI9UDd8AG3WGG1YS8YgucHbBXBWCL22AZI+YFe9hYUElQ==" saltValue="Y+VZuZQlACEba9qUEkmJ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frBSGvQvA0Rcx+HFFYkIQoJQPoWMe8lB4wjvhfuDr56L68b7/5olTmSnDZXSJTh3X6dAMTUO5qM3zU+xVoN4g==" saltValue="RF7OZnfVyJ6LcZ0xcGAR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ZWzIT4sBRa3XsHdAp51p0Z4pYQn+TCqK4uEHHUVHKY9gbzd7PQev1Bkng/Iq96MJKvxDzrUxPshX6NVnsTJAA==" saltValue="tYiHdOn6eHOL9PjBP+HA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43749</v>
      </c>
      <c r="E3" s="141"/>
      <c r="F3" s="142">
        <v>50840</v>
      </c>
      <c r="G3" s="143"/>
      <c r="H3" s="144"/>
    </row>
    <row r="4" spans="1:8">
      <c r="A4" s="145"/>
      <c r="B4" s="146"/>
      <c r="C4" s="147"/>
      <c r="D4" s="148">
        <v>18433</v>
      </c>
      <c r="E4" s="149"/>
      <c r="F4" s="150">
        <v>25367</v>
      </c>
      <c r="G4" s="151"/>
      <c r="H4" s="152"/>
    </row>
    <row r="5" spans="1:8">
      <c r="A5" s="133" t="s">
        <v>551</v>
      </c>
      <c r="B5" s="138"/>
      <c r="C5" s="139"/>
      <c r="D5" s="140">
        <v>41761</v>
      </c>
      <c r="E5" s="141"/>
      <c r="F5" s="142">
        <v>53605</v>
      </c>
      <c r="G5" s="143"/>
      <c r="H5" s="144"/>
    </row>
    <row r="6" spans="1:8">
      <c r="A6" s="145"/>
      <c r="B6" s="146"/>
      <c r="C6" s="147"/>
      <c r="D6" s="148">
        <v>14743</v>
      </c>
      <c r="E6" s="149"/>
      <c r="F6" s="150">
        <v>28343</v>
      </c>
      <c r="G6" s="151"/>
      <c r="H6" s="152"/>
    </row>
    <row r="7" spans="1:8">
      <c r="A7" s="133" t="s">
        <v>552</v>
      </c>
      <c r="B7" s="138"/>
      <c r="C7" s="139"/>
      <c r="D7" s="140">
        <v>38977</v>
      </c>
      <c r="E7" s="141"/>
      <c r="F7" s="142">
        <v>58051</v>
      </c>
      <c r="G7" s="143"/>
      <c r="H7" s="144"/>
    </row>
    <row r="8" spans="1:8">
      <c r="A8" s="145"/>
      <c r="B8" s="146"/>
      <c r="C8" s="147"/>
      <c r="D8" s="148">
        <v>16769</v>
      </c>
      <c r="E8" s="149"/>
      <c r="F8" s="150">
        <v>32143</v>
      </c>
      <c r="G8" s="151"/>
      <c r="H8" s="152"/>
    </row>
    <row r="9" spans="1:8">
      <c r="A9" s="133" t="s">
        <v>553</v>
      </c>
      <c r="B9" s="138"/>
      <c r="C9" s="139"/>
      <c r="D9" s="140">
        <v>27387</v>
      </c>
      <c r="E9" s="141"/>
      <c r="F9" s="142">
        <v>40879</v>
      </c>
      <c r="G9" s="143"/>
      <c r="H9" s="144"/>
    </row>
    <row r="10" spans="1:8">
      <c r="A10" s="145"/>
      <c r="B10" s="146"/>
      <c r="C10" s="147"/>
      <c r="D10" s="148">
        <v>12228</v>
      </c>
      <c r="E10" s="149"/>
      <c r="F10" s="150">
        <v>24087</v>
      </c>
      <c r="G10" s="151"/>
      <c r="H10" s="152"/>
    </row>
    <row r="11" spans="1:8">
      <c r="A11" s="133" t="s">
        <v>554</v>
      </c>
      <c r="B11" s="138"/>
      <c r="C11" s="139"/>
      <c r="D11" s="140">
        <v>40266</v>
      </c>
      <c r="E11" s="141"/>
      <c r="F11" s="142">
        <v>42651</v>
      </c>
      <c r="G11" s="143"/>
      <c r="H11" s="144"/>
    </row>
    <row r="12" spans="1:8">
      <c r="A12" s="145"/>
      <c r="B12" s="146"/>
      <c r="C12" s="153"/>
      <c r="D12" s="148">
        <v>11164</v>
      </c>
      <c r="E12" s="149"/>
      <c r="F12" s="150">
        <v>22675</v>
      </c>
      <c r="G12" s="151"/>
      <c r="H12" s="152"/>
    </row>
    <row r="13" spans="1:8">
      <c r="A13" s="133"/>
      <c r="B13" s="138"/>
      <c r="C13" s="154"/>
      <c r="D13" s="155">
        <v>38428</v>
      </c>
      <c r="E13" s="156"/>
      <c r="F13" s="157">
        <v>49205</v>
      </c>
      <c r="G13" s="158"/>
      <c r="H13" s="144"/>
    </row>
    <row r="14" spans="1:8">
      <c r="A14" s="145"/>
      <c r="B14" s="146"/>
      <c r="C14" s="147"/>
      <c r="D14" s="148">
        <v>14667</v>
      </c>
      <c r="E14" s="149"/>
      <c r="F14" s="150">
        <v>26523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3.34</v>
      </c>
      <c r="C19" s="159">
        <f>ROUND(VALUE(SUBSTITUTE(実質収支比率等に係る経年分析!G$48,"▲","-")),2)</f>
        <v>2.57</v>
      </c>
      <c r="D19" s="159">
        <f>ROUND(VALUE(SUBSTITUTE(実質収支比率等に係る経年分析!H$48,"▲","-")),2)</f>
        <v>2.42</v>
      </c>
      <c r="E19" s="159">
        <f>ROUND(VALUE(SUBSTITUTE(実質収支比率等に係る経年分析!I$48,"▲","-")),2)</f>
        <v>3.48</v>
      </c>
      <c r="F19" s="159">
        <f>ROUND(VALUE(SUBSTITUTE(実質収支比率等に係る経年分析!J$48,"▲","-")),2)</f>
        <v>3.61</v>
      </c>
    </row>
    <row r="20" spans="1:11">
      <c r="A20" s="159" t="s">
        <v>49</v>
      </c>
      <c r="B20" s="159">
        <f>ROUND(VALUE(SUBSTITUTE(実質収支比率等に係る経年分析!F$47,"▲","-")),2)</f>
        <v>4.3899999999999997</v>
      </c>
      <c r="C20" s="159">
        <f>ROUND(VALUE(SUBSTITUTE(実質収支比率等に係る経年分析!G$47,"▲","-")),2)</f>
        <v>4.37</v>
      </c>
      <c r="D20" s="159">
        <f>ROUND(VALUE(SUBSTITUTE(実質収支比率等に係る経年分析!H$47,"▲","-")),2)</f>
        <v>4.37</v>
      </c>
      <c r="E20" s="159">
        <f>ROUND(VALUE(SUBSTITUTE(実質収支比率等に係る経年分析!I$47,"▲","-")),2)</f>
        <v>5.2</v>
      </c>
      <c r="F20" s="159">
        <f>ROUND(VALUE(SUBSTITUTE(実質収支比率等に係る経年分析!J$47,"▲","-")),2)</f>
        <v>6.16</v>
      </c>
    </row>
    <row r="21" spans="1:11">
      <c r="A21" s="159" t="s">
        <v>50</v>
      </c>
      <c r="B21" s="159">
        <f>IF(ISNUMBER(VALUE(SUBSTITUTE(実質収支比率等に係る経年分析!F$49,"▲","-"))),ROUND(VALUE(SUBSTITUTE(実質収支比率等に係る経年分析!F$49,"▲","-")),2),NA())</f>
        <v>0.28000000000000003</v>
      </c>
      <c r="C21" s="159">
        <f>IF(ISNUMBER(VALUE(SUBSTITUTE(実質収支比率等に係る経年分析!G$49,"▲","-"))),ROUND(VALUE(SUBSTITUTE(実質収支比率等に係る経年分析!G$49,"▲","-")),2),NA())</f>
        <v>-0.73</v>
      </c>
      <c r="D21" s="159">
        <f>IF(ISNUMBER(VALUE(SUBSTITUTE(実質収支比率等に係る経年分析!H$49,"▲","-"))),ROUND(VALUE(SUBSTITUTE(実質収支比率等に係る経年分析!H$49,"▲","-")),2),NA())</f>
        <v>-0.15</v>
      </c>
      <c r="E21" s="159">
        <f>IF(ISNUMBER(VALUE(SUBSTITUTE(実質収支比率等に係る経年分析!I$49,"▲","-"))),ROUND(VALUE(SUBSTITUTE(実質収支比率等に係る経年分析!I$49,"▲","-")),2),NA())</f>
        <v>2.56</v>
      </c>
      <c r="F21" s="159">
        <f>IF(ISNUMBER(VALUE(SUBSTITUTE(実質収支比率等に係る経年分析!J$49,"▲","-"))),ROUND(VALUE(SUBSTITUTE(実質収支比率等に係る経年分析!J$49,"▲","-")),2),NA())</f>
        <v>2.17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#N/A</v>
      </c>
      <c r="C28" s="160">
        <f>IF(ROUND(VALUE(SUBSTITUTE(連結実質赤字比率に係る赤字・黒字の構成分析!F$42,"▲", "-")), 2) &gt;= 0, ABS(ROUND(VALUE(SUBSTITUTE(連結実質赤字比率に係る赤字・黒字の構成分析!F$42,"▲", "-")), 2)), NA())</f>
        <v>0</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工業用水道事業会計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0.36</v>
      </c>
    </row>
    <row r="30" spans="1:11">
      <c r="A30" s="160" t="str">
        <f>IF(連結実質赤字比率に係る赤字・黒字の構成分析!C$40="",NA(),連結実質赤字比率に係る赤字・黒字の構成分析!C$40)</f>
        <v>国民健康保険事業特別会計</v>
      </c>
      <c r="B30" s="160">
        <f>IF(ROUND(VALUE(SUBSTITUTE(連結実質赤字比率に係る赤字・黒字の構成分析!F$40,"▲", "-")), 2) &lt; 0, ABS(ROUND(VALUE(SUBSTITUTE(連結実質赤字比率に係る赤字・黒字の構成分析!F$40,"▲", "-")), 2)), NA())</f>
        <v>0.96</v>
      </c>
      <c r="C30" s="160" t="e">
        <f>IF(ROUND(VALUE(SUBSTITUTE(連結実質赤字比率に係る赤字・黒字の構成分析!F$40,"▲", "-")), 2) &gt;= 0, ABS(ROUND(VALUE(SUBSTITUTE(連結実質赤字比率に係る赤字・黒字の構成分析!F$40,"▲", "-")), 2)), NA())</f>
        <v>#N/A</v>
      </c>
      <c r="D30" s="160">
        <f>IF(ROUND(VALUE(SUBSTITUTE(連結実質赤字比率に係る赤字・黒字の構成分析!G$40,"▲", "-")), 2) &lt; 0, ABS(ROUND(VALUE(SUBSTITUTE(連結実質赤字比率に係る赤字・黒字の構成分析!G$40,"▲", "-")), 2)), NA())</f>
        <v>1.29</v>
      </c>
      <c r="E30" s="160" t="e">
        <f>IF(ROUND(VALUE(SUBSTITUTE(連結実質赤字比率に係る赤字・黒字の構成分析!G$40,"▲", "-")), 2) &gt;= 0, ABS(ROUND(VALUE(SUBSTITUTE(連結実質赤字比率に係る赤字・黒字の構成分析!G$40,"▲", "-")), 2)), NA())</f>
        <v>#N/A</v>
      </c>
      <c r="F30" s="160">
        <f>IF(ROUND(VALUE(SUBSTITUTE(連結実質赤字比率に係る赤字・黒字の構成分析!H$40,"▲", "-")), 2) &lt; 0, ABS(ROUND(VALUE(SUBSTITUTE(連結実質赤字比率に係る赤字・黒字の構成分析!H$40,"▲", "-")), 2)), NA())</f>
        <v>1.17</v>
      </c>
      <c r="G30" s="160" t="e">
        <f>IF(ROUND(VALUE(SUBSTITUTE(連結実質赤字比率に係る赤字・黒字の構成分析!H$40,"▲", "-")), 2) &gt;= 0, ABS(ROUND(VALUE(SUBSTITUTE(連結実質赤字比率に係る赤字・黒字の構成分析!H$40,"▲", "-")), 2)), NA())</f>
        <v>#N/A</v>
      </c>
      <c r="H30" s="160">
        <f>IF(ROUND(VALUE(SUBSTITUTE(連結実質赤字比率に係る赤字・黒字の構成分析!I$40,"▲", "-")), 2) &lt; 0, ABS(ROUND(VALUE(SUBSTITUTE(連結実質赤字比率に係る赤字・黒字の構成分析!I$40,"▲", "-")), 2)), NA())</f>
        <v>0.27</v>
      </c>
      <c r="I30" s="160" t="e">
        <f>IF(ROUND(VALUE(SUBSTITUTE(連結実質赤字比率に係る赤字・黒字の構成分析!I$40,"▲", "-")), 2) &gt;= 0, ABS(ROUND(VALUE(SUBSTITUTE(連結実質赤字比率に係る赤字・黒字の構成分析!I$40,"▲", "-")), 2)), NA())</f>
        <v>#N/A</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0.61</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2.27</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3.93</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8.2899999999999991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11.25</v>
      </c>
    </row>
    <row r="35" spans="1:16">
      <c r="A35" s="160" t="str">
        <f>IF(連結実質赤字比率に係る赤字・黒字の構成分析!C$35="",NA(),連結実質赤字比率に係る赤字・黒字の構成分析!C$35)</f>
        <v>住宅資金貸付事業特別会計</v>
      </c>
      <c r="B35" s="160">
        <f>IF(ROUND(VALUE(SUBSTITUTE(連結実質赤字比率に係る赤字・黒字の構成分析!F$35,"▲", "-")), 2) &lt; 0, ABS(ROUND(VALUE(SUBSTITUTE(連結実質赤字比率に係る赤字・黒字の構成分析!F$35,"▲", "-")), 2)), NA())</f>
        <v>0.61</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0.6</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0.57999999999999996</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0.56000000000000005</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0.55000000000000004</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駐車場事業特別会計</v>
      </c>
      <c r="B36" s="160">
        <f>IF(ROUND(VALUE(SUBSTITUTE(連結実質赤字比率に係る赤字・黒字の構成分析!F$34,"▲", "-")), 2) &lt; 0, ABS(ROUND(VALUE(SUBSTITUTE(連結実質赤字比率に係る赤字・黒字の構成分析!F$34,"▲", "-")), 2)), NA())</f>
        <v>1.67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1.73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1.78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1.78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6482</v>
      </c>
      <c r="E42" s="161"/>
      <c r="F42" s="161"/>
      <c r="G42" s="161">
        <f>'実質公債費比率（分子）の構造'!L$52</f>
        <v>5793</v>
      </c>
      <c r="H42" s="161"/>
      <c r="I42" s="161"/>
      <c r="J42" s="161">
        <f>'実質公債費比率（分子）の構造'!M$52</f>
        <v>5323</v>
      </c>
      <c r="K42" s="161"/>
      <c r="L42" s="161"/>
      <c r="M42" s="161">
        <f>'実質公債費比率（分子）の構造'!N$52</f>
        <v>5282</v>
      </c>
      <c r="N42" s="161"/>
      <c r="O42" s="161"/>
      <c r="P42" s="161">
        <f>'実質公債費比率（分子）の構造'!O$52</f>
        <v>5285</v>
      </c>
    </row>
    <row r="43" spans="1:16">
      <c r="A43" s="161" t="s">
        <v>58</v>
      </c>
      <c r="B43" s="161">
        <f>'実質公債費比率（分子）の構造'!K$51</f>
        <v>4</v>
      </c>
      <c r="C43" s="161"/>
      <c r="D43" s="161"/>
      <c r="E43" s="161">
        <f>'実質公債費比率（分子）の構造'!L$51</f>
        <v>2</v>
      </c>
      <c r="F43" s="161"/>
      <c r="G43" s="161"/>
      <c r="H43" s="161">
        <f>'実質公債費比率（分子）の構造'!M$51</f>
        <v>1</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1018</v>
      </c>
      <c r="C44" s="161"/>
      <c r="D44" s="161"/>
      <c r="E44" s="161">
        <f>'実質公債費比率（分子）の構造'!L$50</f>
        <v>49</v>
      </c>
      <c r="F44" s="161"/>
      <c r="G44" s="161"/>
      <c r="H44" s="161">
        <f>'実質公債費比率（分子）の構造'!M$50</f>
        <v>48</v>
      </c>
      <c r="I44" s="161"/>
      <c r="J44" s="161"/>
      <c r="K44" s="161">
        <f>'実質公債費比率（分子）の構造'!N$50</f>
        <v>5</v>
      </c>
      <c r="L44" s="161"/>
      <c r="M44" s="161"/>
      <c r="N44" s="161">
        <f>'実質公債費比率（分子）の構造'!O$50</f>
        <v>2</v>
      </c>
      <c r="O44" s="161"/>
      <c r="P44" s="161"/>
    </row>
    <row r="45" spans="1:16">
      <c r="A45" s="161" t="s">
        <v>60</v>
      </c>
      <c r="B45" s="161">
        <f>'実質公債費比率（分子）の構造'!K$49</f>
        <v>313</v>
      </c>
      <c r="C45" s="161"/>
      <c r="D45" s="161"/>
      <c r="E45" s="161">
        <f>'実質公債費比率（分子）の構造'!L$49</f>
        <v>325</v>
      </c>
      <c r="F45" s="161"/>
      <c r="G45" s="161"/>
      <c r="H45" s="161">
        <f>'実質公債費比率（分子）の構造'!M$49</f>
        <v>284</v>
      </c>
      <c r="I45" s="161"/>
      <c r="J45" s="161"/>
      <c r="K45" s="161">
        <f>'実質公債費比率（分子）の構造'!N$49</f>
        <v>286</v>
      </c>
      <c r="L45" s="161"/>
      <c r="M45" s="161"/>
      <c r="N45" s="161">
        <f>'実質公債費比率（分子）の構造'!O$49</f>
        <v>388</v>
      </c>
      <c r="O45" s="161"/>
      <c r="P45" s="161"/>
    </row>
    <row r="46" spans="1:16">
      <c r="A46" s="161" t="s">
        <v>61</v>
      </c>
      <c r="B46" s="161">
        <f>'実質公債費比率（分子）の構造'!K$48</f>
        <v>2250</v>
      </c>
      <c r="C46" s="161"/>
      <c r="D46" s="161"/>
      <c r="E46" s="161">
        <f>'実質公債費比率（分子）の構造'!L$48</f>
        <v>2123</v>
      </c>
      <c r="F46" s="161"/>
      <c r="G46" s="161"/>
      <c r="H46" s="161">
        <f>'実質公債費比率（分子）の構造'!M$48</f>
        <v>2008</v>
      </c>
      <c r="I46" s="161"/>
      <c r="J46" s="161"/>
      <c r="K46" s="161">
        <f>'実質公債費比率（分子）の構造'!N$48</f>
        <v>1957</v>
      </c>
      <c r="L46" s="161"/>
      <c r="M46" s="161"/>
      <c r="N46" s="161">
        <f>'実質公債費比率（分子）の構造'!O$48</f>
        <v>1653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7348</v>
      </c>
      <c r="C49" s="161"/>
      <c r="D49" s="161"/>
      <c r="E49" s="161">
        <f>'実質公債費比率（分子）の構造'!L$45</f>
        <v>7357</v>
      </c>
      <c r="F49" s="161"/>
      <c r="G49" s="161"/>
      <c r="H49" s="161">
        <f>'実質公債費比率（分子）の構造'!M$45</f>
        <v>6506</v>
      </c>
      <c r="I49" s="161"/>
      <c r="J49" s="161"/>
      <c r="K49" s="161">
        <f>'実質公債費比率（分子）の構造'!N$45</f>
        <v>6289</v>
      </c>
      <c r="L49" s="161"/>
      <c r="M49" s="161"/>
      <c r="N49" s="161">
        <f>'実質公債費比率（分子）の構造'!O$45</f>
        <v>6036</v>
      </c>
      <c r="O49" s="161"/>
      <c r="P49" s="161"/>
    </row>
    <row r="50" spans="1:16">
      <c r="A50" s="161" t="s">
        <v>65</v>
      </c>
      <c r="B50" s="161" t="e">
        <f>NA()</f>
        <v>#N/A</v>
      </c>
      <c r="C50" s="161">
        <f>IF(ISNUMBER('実質公債費比率（分子）の構造'!K$53),'実質公債費比率（分子）の構造'!K$53,NA())</f>
        <v>4451</v>
      </c>
      <c r="D50" s="161" t="e">
        <f>NA()</f>
        <v>#N/A</v>
      </c>
      <c r="E50" s="161" t="e">
        <f>NA()</f>
        <v>#N/A</v>
      </c>
      <c r="F50" s="161">
        <f>IF(ISNUMBER('実質公債費比率（分子）の構造'!L$53),'実質公債費比率（分子）の構造'!L$53,NA())</f>
        <v>4063</v>
      </c>
      <c r="G50" s="161" t="e">
        <f>NA()</f>
        <v>#N/A</v>
      </c>
      <c r="H50" s="161" t="e">
        <f>NA()</f>
        <v>#N/A</v>
      </c>
      <c r="I50" s="161">
        <f>IF(ISNUMBER('実質公債費比率（分子）の構造'!M$53),'実質公債費比率（分子）の構造'!M$53,NA())</f>
        <v>3524</v>
      </c>
      <c r="J50" s="161" t="e">
        <f>NA()</f>
        <v>#N/A</v>
      </c>
      <c r="K50" s="161" t="e">
        <f>NA()</f>
        <v>#N/A</v>
      </c>
      <c r="L50" s="161">
        <f>IF(ISNUMBER('実質公債費比率（分子）の構造'!N$53),'実質公債費比率（分子）の構造'!N$53,NA())</f>
        <v>3255</v>
      </c>
      <c r="M50" s="161" t="e">
        <f>NA()</f>
        <v>#N/A</v>
      </c>
      <c r="N50" s="161" t="e">
        <f>NA()</f>
        <v>#N/A</v>
      </c>
      <c r="O50" s="161">
        <f>IF(ISNUMBER('実質公債費比率（分子）の構造'!O$53),'実質公債費比率（分子）の構造'!O$53,NA())</f>
        <v>2794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60200</v>
      </c>
      <c r="E56" s="160"/>
      <c r="F56" s="160"/>
      <c r="G56" s="160">
        <f>'将来負担比率（分子）の構造'!J$52</f>
        <v>60945</v>
      </c>
      <c r="H56" s="160"/>
      <c r="I56" s="160"/>
      <c r="J56" s="160">
        <f>'将来負担比率（分子）の構造'!K$52</f>
        <v>61943</v>
      </c>
      <c r="K56" s="160"/>
      <c r="L56" s="160"/>
      <c r="M56" s="160">
        <f>'将来負担比率（分子）の構造'!L$52</f>
        <v>60673</v>
      </c>
      <c r="N56" s="160"/>
      <c r="O56" s="160"/>
      <c r="P56" s="160">
        <f>'将来負担比率（分子）の構造'!M$52</f>
        <v>60210</v>
      </c>
    </row>
    <row r="57" spans="1:16">
      <c r="A57" s="160" t="s">
        <v>36</v>
      </c>
      <c r="B57" s="160"/>
      <c r="C57" s="160"/>
      <c r="D57" s="160">
        <f>'将来負担比率（分子）の構造'!I$51</f>
        <v>3819</v>
      </c>
      <c r="E57" s="160"/>
      <c r="F57" s="160"/>
      <c r="G57" s="160">
        <f>'将来負担比率（分子）の構造'!J$51</f>
        <v>3737</v>
      </c>
      <c r="H57" s="160"/>
      <c r="I57" s="160"/>
      <c r="J57" s="160">
        <f>'将来負担比率（分子）の構造'!K$51</f>
        <v>3122</v>
      </c>
      <c r="K57" s="160"/>
      <c r="L57" s="160"/>
      <c r="M57" s="160">
        <f>'将来負担比率（分子）の構造'!L$51</f>
        <v>3423</v>
      </c>
      <c r="N57" s="160"/>
      <c r="O57" s="160"/>
      <c r="P57" s="160">
        <f>'将来負担比率（分子）の構造'!M$51</f>
        <v>2972</v>
      </c>
    </row>
    <row r="58" spans="1:16">
      <c r="A58" s="160" t="s">
        <v>35</v>
      </c>
      <c r="B58" s="160"/>
      <c r="C58" s="160"/>
      <c r="D58" s="160">
        <f>'将来負担比率（分子）の構造'!I$50</f>
        <v>2756</v>
      </c>
      <c r="E58" s="160"/>
      <c r="F58" s="160"/>
      <c r="G58" s="160">
        <f>'将来負担比率（分子）の構造'!J$50</f>
        <v>3149</v>
      </c>
      <c r="H58" s="160"/>
      <c r="I58" s="160"/>
      <c r="J58" s="160">
        <f>'将来負担比率（分子）の構造'!K$50</f>
        <v>4152</v>
      </c>
      <c r="K58" s="160"/>
      <c r="L58" s="160"/>
      <c r="M58" s="160">
        <f>'将来負担比率（分子）の構造'!L$50</f>
        <v>4461</v>
      </c>
      <c r="N58" s="160"/>
      <c r="O58" s="160"/>
      <c r="P58" s="160">
        <f>'将来負担比率（分子）の構造'!M$50</f>
        <v>4954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116</v>
      </c>
      <c r="C61" s="160"/>
      <c r="D61" s="160"/>
      <c r="E61" s="160">
        <f>'将来負担比率（分子）の構造'!J$46</f>
        <v>96</v>
      </c>
      <c r="F61" s="160"/>
      <c r="G61" s="160"/>
      <c r="H61" s="160">
        <f>'将来負担比率（分子）の構造'!K$46</f>
        <v>9</v>
      </c>
      <c r="I61" s="160"/>
      <c r="J61" s="160"/>
      <c r="K61" s="160">
        <f>'将来負担比率（分子）の構造'!L$46</f>
        <v>9</v>
      </c>
      <c r="L61" s="160"/>
      <c r="M61" s="160"/>
      <c r="N61" s="160">
        <f>'将来負担比率（分子）の構造'!M$46</f>
        <v>8</v>
      </c>
      <c r="O61" s="160"/>
      <c r="P61" s="160"/>
    </row>
    <row r="62" spans="1:16">
      <c r="A62" s="160" t="s">
        <v>29</v>
      </c>
      <c r="B62" s="160">
        <f>'将来負担比率（分子）の構造'!I$45</f>
        <v>7237</v>
      </c>
      <c r="C62" s="160"/>
      <c r="D62" s="160"/>
      <c r="E62" s="160">
        <f>'将来負担比率（分子）の構造'!J$45</f>
        <v>7019</v>
      </c>
      <c r="F62" s="160"/>
      <c r="G62" s="160"/>
      <c r="H62" s="160">
        <f>'将来負担比率（分子）の構造'!K$45</f>
        <v>6535</v>
      </c>
      <c r="I62" s="160"/>
      <c r="J62" s="160"/>
      <c r="K62" s="160">
        <f>'将来負担比率（分子）の構造'!L$45</f>
        <v>6554</v>
      </c>
      <c r="L62" s="160"/>
      <c r="M62" s="160"/>
      <c r="N62" s="160">
        <f>'将来負担比率（分子）の構造'!M$45</f>
        <v>6446</v>
      </c>
      <c r="O62" s="160"/>
      <c r="P62" s="160"/>
    </row>
    <row r="63" spans="1:16">
      <c r="A63" s="160" t="s">
        <v>28</v>
      </c>
      <c r="B63" s="160">
        <f>'将来負担比率（分子）の構造'!I$44</f>
        <v>1889</v>
      </c>
      <c r="C63" s="160"/>
      <c r="D63" s="160"/>
      <c r="E63" s="160">
        <f>'将来負担比率（分子）の構造'!J$44</f>
        <v>2287</v>
      </c>
      <c r="F63" s="160"/>
      <c r="G63" s="160"/>
      <c r="H63" s="160">
        <f>'将来負担比率（分子）の構造'!K$44</f>
        <v>2298</v>
      </c>
      <c r="I63" s="160"/>
      <c r="J63" s="160"/>
      <c r="K63" s="160">
        <f>'将来負担比率（分子）の構造'!L$44</f>
        <v>2287</v>
      </c>
      <c r="L63" s="160"/>
      <c r="M63" s="160"/>
      <c r="N63" s="160">
        <f>'将来負担比率（分子）の構造'!M$44</f>
        <v>2154</v>
      </c>
      <c r="O63" s="160"/>
      <c r="P63" s="160"/>
    </row>
    <row r="64" spans="1:16">
      <c r="A64" s="160" t="s">
        <v>27</v>
      </c>
      <c r="B64" s="160">
        <f>'将来負担比率（分子）の構造'!I$43</f>
        <v>32555</v>
      </c>
      <c r="C64" s="160"/>
      <c r="D64" s="160"/>
      <c r="E64" s="160">
        <f>'将来負担比率（分子）の構造'!J$43</f>
        <v>31513</v>
      </c>
      <c r="F64" s="160"/>
      <c r="G64" s="160"/>
      <c r="H64" s="160">
        <f>'将来負担比率（分子）の構造'!K$43</f>
        <v>29800</v>
      </c>
      <c r="I64" s="160"/>
      <c r="J64" s="160"/>
      <c r="K64" s="160">
        <f>'将来負担比率（分子）の構造'!L$43</f>
        <v>28097</v>
      </c>
      <c r="L64" s="160"/>
      <c r="M64" s="160"/>
      <c r="N64" s="160">
        <f>'将来負担比率（分子）の構造'!M$43</f>
        <v>27284</v>
      </c>
      <c r="O64" s="160"/>
      <c r="P64" s="160"/>
    </row>
    <row r="65" spans="1:16">
      <c r="A65" s="160" t="s">
        <v>26</v>
      </c>
      <c r="B65" s="160">
        <f>'将来負担比率（分子）の構造'!I$42</f>
        <v>145</v>
      </c>
      <c r="C65" s="160"/>
      <c r="D65" s="160"/>
      <c r="E65" s="160">
        <f>'将来負担比率（分子）の構造'!J$42</f>
        <v>98</v>
      </c>
      <c r="F65" s="160"/>
      <c r="G65" s="160"/>
      <c r="H65" s="160">
        <f>'将来負担比率（分子）の構造'!K$42</f>
        <v>51</v>
      </c>
      <c r="I65" s="160"/>
      <c r="J65" s="160"/>
      <c r="K65" s="160">
        <f>'将来負担比率（分子）の構造'!L$42</f>
        <v>9</v>
      </c>
      <c r="L65" s="160"/>
      <c r="M65" s="160"/>
      <c r="N65" s="160">
        <f>'将来負担比率（分子）の構造'!M$42</f>
        <v>7</v>
      </c>
      <c r="O65" s="160"/>
      <c r="P65" s="160"/>
    </row>
    <row r="66" spans="1:16">
      <c r="A66" s="160" t="s">
        <v>25</v>
      </c>
      <c r="B66" s="160">
        <f>'将来負担比率（分子）の構造'!I$41</f>
        <v>67405</v>
      </c>
      <c r="C66" s="160"/>
      <c r="D66" s="160"/>
      <c r="E66" s="160">
        <f>'将来負担比率（分子）の構造'!J$41</f>
        <v>67005</v>
      </c>
      <c r="F66" s="160"/>
      <c r="G66" s="160"/>
      <c r="H66" s="160">
        <f>'将来負担比率（分子）の構造'!K$41</f>
        <v>66278</v>
      </c>
      <c r="I66" s="160"/>
      <c r="J66" s="160"/>
      <c r="K66" s="160">
        <f>'将来負担比率（分子）の構造'!L$41</f>
        <v>64856</v>
      </c>
      <c r="L66" s="160"/>
      <c r="M66" s="160"/>
      <c r="N66" s="160">
        <f>'将来負担比率（分子）の構造'!M$41</f>
        <v>63789</v>
      </c>
      <c r="O66" s="160"/>
      <c r="P66" s="160"/>
    </row>
    <row r="67" spans="1:16">
      <c r="A67" s="160" t="s">
        <v>69</v>
      </c>
      <c r="B67" s="160" t="e">
        <f>NA()</f>
        <v>#N/A</v>
      </c>
      <c r="C67" s="160">
        <f>IF(ISNUMBER('将来負担比率（分子）の構造'!I$53), IF('将来負担比率（分子）の構造'!I$53 &lt; 0, 0, '将来負担比率（分子）の構造'!I$53), NA())</f>
        <v>42572</v>
      </c>
      <c r="D67" s="160" t="e">
        <f>NA()</f>
        <v>#N/A</v>
      </c>
      <c r="E67" s="160" t="e">
        <f>NA()</f>
        <v>#N/A</v>
      </c>
      <c r="F67" s="160">
        <f>IF(ISNUMBER('将来負担比率（分子）の構造'!J$53), IF('将来負担比率（分子）の構造'!J$53 &lt; 0, 0, '将来負担比率（分子）の構造'!J$53), NA())</f>
        <v>40187</v>
      </c>
      <c r="G67" s="160" t="e">
        <f>NA()</f>
        <v>#N/A</v>
      </c>
      <c r="H67" s="160" t="e">
        <f>NA()</f>
        <v>#N/A</v>
      </c>
      <c r="I67" s="160">
        <f>IF(ISNUMBER('将来負担比率（分子）の構造'!K$53), IF('将来負担比率（分子）の構造'!K$53 &lt; 0, 0, '将来負担比率（分子）の構造'!K$53), NA())</f>
        <v>35753</v>
      </c>
      <c r="J67" s="160" t="e">
        <f>NA()</f>
        <v>#N/A</v>
      </c>
      <c r="K67" s="160" t="e">
        <f>NA()</f>
        <v>#N/A</v>
      </c>
      <c r="L67" s="160">
        <f>IF(ISNUMBER('将来負担比率（分子）の構造'!L$53), IF('将来負担比率（分子）の構造'!L$53 &lt; 0, 0, '将来負担比率（分子）の構造'!L$53), NA())</f>
        <v>33256</v>
      </c>
      <c r="M67" s="160" t="e">
        <f>NA()</f>
        <v>#N/A</v>
      </c>
      <c r="N67" s="160" t="e">
        <f>NA()</f>
        <v>#N/A</v>
      </c>
      <c r="O67" s="160">
        <f>IF(ISNUMBER('将来負担比率（分子）の構造'!M$53), IF('将来負担比率（分子）の構造'!M$53 &lt; 0, 0, '将来負担比率（分子）の構造'!M$53), NA())</f>
        <v>31551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1379</v>
      </c>
      <c r="C72" s="164">
        <f>基金残高に係る経年分析!G55</f>
        <v>1642</v>
      </c>
      <c r="D72" s="164">
        <f>基金残高に係る経年分析!H55</f>
        <v>1957</v>
      </c>
    </row>
    <row r="73" spans="1:16">
      <c r="A73" s="163" t="s">
        <v>72</v>
      </c>
      <c r="B73" s="164">
        <f>基金残高に係る経年分析!F56</f>
        <v>1436</v>
      </c>
      <c r="C73" s="164">
        <f>基金残高に係る経年分析!G56</f>
        <v>1473</v>
      </c>
      <c r="D73" s="164">
        <f>基金残高に係る経年分析!H56</f>
        <v>1486</v>
      </c>
    </row>
    <row r="74" spans="1:16">
      <c r="A74" s="163" t="s">
        <v>73</v>
      </c>
      <c r="B74" s="164">
        <f>基金残高に係る経年分析!F57</f>
        <v>3484</v>
      </c>
      <c r="C74" s="164">
        <f>基金残高に係る経年分析!G57</f>
        <v>3493</v>
      </c>
      <c r="D74" s="164">
        <f>基金残高に係る経年分析!H57</f>
        <v>3658</v>
      </c>
    </row>
  </sheetData>
  <sheetProtection algorithmName="SHA-512" hashValue="/Rel6IMnqV9+tAbS/AjIt6+r3OQUmqSoDhFnN1gnCnRqDyQemyWksSoPRPVUvE6JgcHCTIVuwDr1VEibSXCm5w==" saltValue="3rslnRltA0fFj0f+q9sC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18734923</v>
      </c>
      <c r="S5" s="707"/>
      <c r="T5" s="707"/>
      <c r="U5" s="707"/>
      <c r="V5" s="707"/>
      <c r="W5" s="707"/>
      <c r="X5" s="707"/>
      <c r="Y5" s="753"/>
      <c r="Z5" s="771">
        <v>28.8</v>
      </c>
      <c r="AA5" s="771"/>
      <c r="AB5" s="771"/>
      <c r="AC5" s="771"/>
      <c r="AD5" s="772">
        <v>18734923</v>
      </c>
      <c r="AE5" s="772"/>
      <c r="AF5" s="772"/>
      <c r="AG5" s="772"/>
      <c r="AH5" s="772"/>
      <c r="AI5" s="772"/>
      <c r="AJ5" s="772"/>
      <c r="AK5" s="772"/>
      <c r="AL5" s="754">
        <v>60.7</v>
      </c>
      <c r="AM5" s="723"/>
      <c r="AN5" s="723"/>
      <c r="AO5" s="755"/>
      <c r="AP5" s="740" t="s">
        <v>219</v>
      </c>
      <c r="AQ5" s="741"/>
      <c r="AR5" s="741"/>
      <c r="AS5" s="741"/>
      <c r="AT5" s="741"/>
      <c r="AU5" s="741"/>
      <c r="AV5" s="741"/>
      <c r="AW5" s="741"/>
      <c r="AX5" s="741"/>
      <c r="AY5" s="741"/>
      <c r="AZ5" s="741"/>
      <c r="BA5" s="741"/>
      <c r="BB5" s="741"/>
      <c r="BC5" s="741"/>
      <c r="BD5" s="741"/>
      <c r="BE5" s="741"/>
      <c r="BF5" s="742"/>
      <c r="BG5" s="641">
        <v>18676747</v>
      </c>
      <c r="BH5" s="644"/>
      <c r="BI5" s="644"/>
      <c r="BJ5" s="644"/>
      <c r="BK5" s="644"/>
      <c r="BL5" s="644"/>
      <c r="BM5" s="644"/>
      <c r="BN5" s="645"/>
      <c r="BO5" s="703">
        <v>99.7</v>
      </c>
      <c r="BP5" s="703"/>
      <c r="BQ5" s="703"/>
      <c r="BR5" s="703"/>
      <c r="BS5" s="704">
        <v>879598</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384284</v>
      </c>
      <c r="S6" s="644"/>
      <c r="T6" s="644"/>
      <c r="U6" s="644"/>
      <c r="V6" s="644"/>
      <c r="W6" s="644"/>
      <c r="X6" s="644"/>
      <c r="Y6" s="645"/>
      <c r="Z6" s="703">
        <v>0.6</v>
      </c>
      <c r="AA6" s="703"/>
      <c r="AB6" s="703"/>
      <c r="AC6" s="703"/>
      <c r="AD6" s="704">
        <v>384284</v>
      </c>
      <c r="AE6" s="704"/>
      <c r="AF6" s="704"/>
      <c r="AG6" s="704"/>
      <c r="AH6" s="704"/>
      <c r="AI6" s="704"/>
      <c r="AJ6" s="704"/>
      <c r="AK6" s="704"/>
      <c r="AL6" s="646">
        <v>1.2</v>
      </c>
      <c r="AM6" s="647"/>
      <c r="AN6" s="647"/>
      <c r="AO6" s="705"/>
      <c r="AP6" s="638" t="s">
        <v>224</v>
      </c>
      <c r="AQ6" s="639"/>
      <c r="AR6" s="639"/>
      <c r="AS6" s="639"/>
      <c r="AT6" s="639"/>
      <c r="AU6" s="639"/>
      <c r="AV6" s="639"/>
      <c r="AW6" s="639"/>
      <c r="AX6" s="639"/>
      <c r="AY6" s="639"/>
      <c r="AZ6" s="639"/>
      <c r="BA6" s="639"/>
      <c r="BB6" s="639"/>
      <c r="BC6" s="639"/>
      <c r="BD6" s="639"/>
      <c r="BE6" s="639"/>
      <c r="BF6" s="640"/>
      <c r="BG6" s="641">
        <v>18676747</v>
      </c>
      <c r="BH6" s="644"/>
      <c r="BI6" s="644"/>
      <c r="BJ6" s="644"/>
      <c r="BK6" s="644"/>
      <c r="BL6" s="644"/>
      <c r="BM6" s="644"/>
      <c r="BN6" s="645"/>
      <c r="BO6" s="703">
        <v>99.7</v>
      </c>
      <c r="BP6" s="703"/>
      <c r="BQ6" s="703"/>
      <c r="BR6" s="703"/>
      <c r="BS6" s="704">
        <v>879598</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326357</v>
      </c>
      <c r="CS6" s="644"/>
      <c r="CT6" s="644"/>
      <c r="CU6" s="644"/>
      <c r="CV6" s="644"/>
      <c r="CW6" s="644"/>
      <c r="CX6" s="644"/>
      <c r="CY6" s="645"/>
      <c r="CZ6" s="754">
        <v>0.5</v>
      </c>
      <c r="DA6" s="723"/>
      <c r="DB6" s="723"/>
      <c r="DC6" s="757"/>
      <c r="DD6" s="649" t="s">
        <v>121</v>
      </c>
      <c r="DE6" s="644"/>
      <c r="DF6" s="644"/>
      <c r="DG6" s="644"/>
      <c r="DH6" s="644"/>
      <c r="DI6" s="644"/>
      <c r="DJ6" s="644"/>
      <c r="DK6" s="644"/>
      <c r="DL6" s="644"/>
      <c r="DM6" s="644"/>
      <c r="DN6" s="644"/>
      <c r="DO6" s="644"/>
      <c r="DP6" s="645"/>
      <c r="DQ6" s="649">
        <v>326319</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50311</v>
      </c>
      <c r="S7" s="644"/>
      <c r="T7" s="644"/>
      <c r="U7" s="644"/>
      <c r="V7" s="644"/>
      <c r="W7" s="644"/>
      <c r="X7" s="644"/>
      <c r="Y7" s="645"/>
      <c r="Z7" s="703">
        <v>0.1</v>
      </c>
      <c r="AA7" s="703"/>
      <c r="AB7" s="703"/>
      <c r="AC7" s="703"/>
      <c r="AD7" s="704">
        <v>50311</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8976920</v>
      </c>
      <c r="BH7" s="644"/>
      <c r="BI7" s="644"/>
      <c r="BJ7" s="644"/>
      <c r="BK7" s="644"/>
      <c r="BL7" s="644"/>
      <c r="BM7" s="644"/>
      <c r="BN7" s="645"/>
      <c r="BO7" s="703">
        <v>47.9</v>
      </c>
      <c r="BP7" s="703"/>
      <c r="BQ7" s="703"/>
      <c r="BR7" s="703"/>
      <c r="BS7" s="704">
        <v>335197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5667877</v>
      </c>
      <c r="CS7" s="644"/>
      <c r="CT7" s="644"/>
      <c r="CU7" s="644"/>
      <c r="CV7" s="644"/>
      <c r="CW7" s="644"/>
      <c r="CX7" s="644"/>
      <c r="CY7" s="645"/>
      <c r="CZ7" s="703">
        <v>8.9</v>
      </c>
      <c r="DA7" s="703"/>
      <c r="DB7" s="703"/>
      <c r="DC7" s="703"/>
      <c r="DD7" s="649">
        <v>149680</v>
      </c>
      <c r="DE7" s="644"/>
      <c r="DF7" s="644"/>
      <c r="DG7" s="644"/>
      <c r="DH7" s="644"/>
      <c r="DI7" s="644"/>
      <c r="DJ7" s="644"/>
      <c r="DK7" s="644"/>
      <c r="DL7" s="644"/>
      <c r="DM7" s="644"/>
      <c r="DN7" s="644"/>
      <c r="DO7" s="644"/>
      <c r="DP7" s="645"/>
      <c r="DQ7" s="649">
        <v>4005918</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92156</v>
      </c>
      <c r="S8" s="644"/>
      <c r="T8" s="644"/>
      <c r="U8" s="644"/>
      <c r="V8" s="644"/>
      <c r="W8" s="644"/>
      <c r="X8" s="644"/>
      <c r="Y8" s="645"/>
      <c r="Z8" s="703">
        <v>0.1</v>
      </c>
      <c r="AA8" s="703"/>
      <c r="AB8" s="703"/>
      <c r="AC8" s="703"/>
      <c r="AD8" s="704">
        <v>92156</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295528</v>
      </c>
      <c r="BH8" s="644"/>
      <c r="BI8" s="644"/>
      <c r="BJ8" s="644"/>
      <c r="BK8" s="644"/>
      <c r="BL8" s="644"/>
      <c r="BM8" s="644"/>
      <c r="BN8" s="645"/>
      <c r="BO8" s="703">
        <v>1.6</v>
      </c>
      <c r="BP8" s="703"/>
      <c r="BQ8" s="703"/>
      <c r="BR8" s="703"/>
      <c r="BS8" s="649" t="s">
        <v>231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25283887</v>
      </c>
      <c r="CS8" s="644"/>
      <c r="CT8" s="644"/>
      <c r="CU8" s="644"/>
      <c r="CV8" s="644"/>
      <c r="CW8" s="644"/>
      <c r="CX8" s="644"/>
      <c r="CY8" s="645"/>
      <c r="CZ8" s="703">
        <v>39.6</v>
      </c>
      <c r="DA8" s="703"/>
      <c r="DB8" s="703"/>
      <c r="DC8" s="703"/>
      <c r="DD8" s="649">
        <v>1149881</v>
      </c>
      <c r="DE8" s="644"/>
      <c r="DF8" s="644"/>
      <c r="DG8" s="644"/>
      <c r="DH8" s="644"/>
      <c r="DI8" s="644"/>
      <c r="DJ8" s="644"/>
      <c r="DK8" s="644"/>
      <c r="DL8" s="644"/>
      <c r="DM8" s="644"/>
      <c r="DN8" s="644"/>
      <c r="DO8" s="644"/>
      <c r="DP8" s="645"/>
      <c r="DQ8" s="649">
        <v>11034665</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100508</v>
      </c>
      <c r="S9" s="644"/>
      <c r="T9" s="644"/>
      <c r="U9" s="644"/>
      <c r="V9" s="644"/>
      <c r="W9" s="644"/>
      <c r="X9" s="644"/>
      <c r="Y9" s="645"/>
      <c r="Z9" s="703">
        <v>0.2</v>
      </c>
      <c r="AA9" s="703"/>
      <c r="AB9" s="703"/>
      <c r="AC9" s="703"/>
      <c r="AD9" s="704">
        <v>100508</v>
      </c>
      <c r="AE9" s="704"/>
      <c r="AF9" s="704"/>
      <c r="AG9" s="704"/>
      <c r="AH9" s="704"/>
      <c r="AI9" s="704"/>
      <c r="AJ9" s="704"/>
      <c r="AK9" s="704"/>
      <c r="AL9" s="646">
        <v>0.3</v>
      </c>
      <c r="AM9" s="647"/>
      <c r="AN9" s="647"/>
      <c r="AO9" s="705"/>
      <c r="AP9" s="638" t="s">
        <v>234</v>
      </c>
      <c r="AQ9" s="639"/>
      <c r="AR9" s="639"/>
      <c r="AS9" s="639"/>
      <c r="AT9" s="639"/>
      <c r="AU9" s="639"/>
      <c r="AV9" s="639"/>
      <c r="AW9" s="639"/>
      <c r="AX9" s="639"/>
      <c r="AY9" s="639"/>
      <c r="AZ9" s="639"/>
      <c r="BA9" s="639"/>
      <c r="BB9" s="639"/>
      <c r="BC9" s="639"/>
      <c r="BD9" s="639"/>
      <c r="BE9" s="639"/>
      <c r="BF9" s="640"/>
      <c r="BG9" s="641">
        <v>6894605</v>
      </c>
      <c r="BH9" s="644"/>
      <c r="BI9" s="644"/>
      <c r="BJ9" s="644"/>
      <c r="BK9" s="644"/>
      <c r="BL9" s="644"/>
      <c r="BM9" s="644"/>
      <c r="BN9" s="645"/>
      <c r="BO9" s="703">
        <v>36.799999999999997</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5939111</v>
      </c>
      <c r="CS9" s="644"/>
      <c r="CT9" s="644"/>
      <c r="CU9" s="644"/>
      <c r="CV9" s="644"/>
      <c r="CW9" s="644"/>
      <c r="CX9" s="644"/>
      <c r="CY9" s="645"/>
      <c r="CZ9" s="703">
        <v>9.3000000000000007</v>
      </c>
      <c r="DA9" s="703"/>
      <c r="DB9" s="703"/>
      <c r="DC9" s="703"/>
      <c r="DD9" s="649">
        <v>1842477</v>
      </c>
      <c r="DE9" s="644"/>
      <c r="DF9" s="644"/>
      <c r="DG9" s="644"/>
      <c r="DH9" s="644"/>
      <c r="DI9" s="644"/>
      <c r="DJ9" s="644"/>
      <c r="DK9" s="644"/>
      <c r="DL9" s="644"/>
      <c r="DM9" s="644"/>
      <c r="DN9" s="644"/>
      <c r="DO9" s="644"/>
      <c r="DP9" s="645"/>
      <c r="DQ9" s="649">
        <v>2997963</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231</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579516</v>
      </c>
      <c r="BH10" s="644"/>
      <c r="BI10" s="644"/>
      <c r="BJ10" s="644"/>
      <c r="BK10" s="644"/>
      <c r="BL10" s="644"/>
      <c r="BM10" s="644"/>
      <c r="BN10" s="645"/>
      <c r="BO10" s="703">
        <v>3.1</v>
      </c>
      <c r="BP10" s="703"/>
      <c r="BQ10" s="703"/>
      <c r="BR10" s="703"/>
      <c r="BS10" s="649">
        <v>96201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262567</v>
      </c>
      <c r="CS10" s="644"/>
      <c r="CT10" s="644"/>
      <c r="CU10" s="644"/>
      <c r="CV10" s="644"/>
      <c r="CW10" s="644"/>
      <c r="CX10" s="644"/>
      <c r="CY10" s="645"/>
      <c r="CZ10" s="703">
        <v>0.4</v>
      </c>
      <c r="DA10" s="703"/>
      <c r="DB10" s="703"/>
      <c r="DC10" s="703"/>
      <c r="DD10" s="649" t="s">
        <v>231</v>
      </c>
      <c r="DE10" s="644"/>
      <c r="DF10" s="644"/>
      <c r="DG10" s="644"/>
      <c r="DH10" s="644"/>
      <c r="DI10" s="644"/>
      <c r="DJ10" s="644"/>
      <c r="DK10" s="644"/>
      <c r="DL10" s="644"/>
      <c r="DM10" s="644"/>
      <c r="DN10" s="644"/>
      <c r="DO10" s="644"/>
      <c r="DP10" s="645"/>
      <c r="DQ10" s="649">
        <v>55171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1207271</v>
      </c>
      <c r="BH11" s="644"/>
      <c r="BI11" s="644"/>
      <c r="BJ11" s="644"/>
      <c r="BK11" s="644"/>
      <c r="BL11" s="644"/>
      <c r="BM11" s="644"/>
      <c r="BN11" s="645"/>
      <c r="BO11" s="703">
        <v>6.4</v>
      </c>
      <c r="BP11" s="703"/>
      <c r="BQ11" s="703"/>
      <c r="BR11" s="703"/>
      <c r="BS11" s="649">
        <v>238996</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1117865</v>
      </c>
      <c r="CS11" s="644"/>
      <c r="CT11" s="644"/>
      <c r="CU11" s="644"/>
      <c r="CV11" s="644"/>
      <c r="CW11" s="644"/>
      <c r="CX11" s="644"/>
      <c r="CY11" s="645"/>
      <c r="CZ11" s="703">
        <v>1.8</v>
      </c>
      <c r="DA11" s="703"/>
      <c r="DB11" s="703"/>
      <c r="DC11" s="703"/>
      <c r="DD11" s="649">
        <v>212196</v>
      </c>
      <c r="DE11" s="644"/>
      <c r="DF11" s="644"/>
      <c r="DG11" s="644"/>
      <c r="DH11" s="644"/>
      <c r="DI11" s="644"/>
      <c r="DJ11" s="644"/>
      <c r="DK11" s="644"/>
      <c r="DL11" s="644"/>
      <c r="DM11" s="644"/>
      <c r="DN11" s="644"/>
      <c r="DO11" s="644"/>
      <c r="DP11" s="645"/>
      <c r="DQ11" s="649">
        <v>824246</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2752806</v>
      </c>
      <c r="S12" s="644"/>
      <c r="T12" s="644"/>
      <c r="U12" s="644"/>
      <c r="V12" s="644"/>
      <c r="W12" s="644"/>
      <c r="X12" s="644"/>
      <c r="Y12" s="645"/>
      <c r="Z12" s="703">
        <v>4.2</v>
      </c>
      <c r="AA12" s="703"/>
      <c r="AB12" s="703"/>
      <c r="AC12" s="703"/>
      <c r="AD12" s="704">
        <v>2752806</v>
      </c>
      <c r="AE12" s="704"/>
      <c r="AF12" s="704"/>
      <c r="AG12" s="704"/>
      <c r="AH12" s="704"/>
      <c r="AI12" s="704"/>
      <c r="AJ12" s="704"/>
      <c r="AK12" s="704"/>
      <c r="AL12" s="646">
        <v>8.9</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8272602</v>
      </c>
      <c r="BH12" s="644"/>
      <c r="BI12" s="644"/>
      <c r="BJ12" s="644"/>
      <c r="BK12" s="644"/>
      <c r="BL12" s="644"/>
      <c r="BM12" s="644"/>
      <c r="BN12" s="645"/>
      <c r="BO12" s="703">
        <v>44.2</v>
      </c>
      <c r="BP12" s="703"/>
      <c r="BQ12" s="703"/>
      <c r="BR12" s="703"/>
      <c r="BS12" s="649">
        <v>544401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7849841</v>
      </c>
      <c r="CS12" s="644"/>
      <c r="CT12" s="644"/>
      <c r="CU12" s="644"/>
      <c r="CV12" s="644"/>
      <c r="CW12" s="644"/>
      <c r="CX12" s="644"/>
      <c r="CY12" s="645"/>
      <c r="CZ12" s="703">
        <v>12.3</v>
      </c>
      <c r="DA12" s="703"/>
      <c r="DB12" s="703"/>
      <c r="DC12" s="703"/>
      <c r="DD12" s="649">
        <v>144523</v>
      </c>
      <c r="DE12" s="644"/>
      <c r="DF12" s="644"/>
      <c r="DG12" s="644"/>
      <c r="DH12" s="644"/>
      <c r="DI12" s="644"/>
      <c r="DJ12" s="644"/>
      <c r="DK12" s="644"/>
      <c r="DL12" s="644"/>
      <c r="DM12" s="644"/>
      <c r="DN12" s="644"/>
      <c r="DO12" s="644"/>
      <c r="DP12" s="645"/>
      <c r="DQ12" s="649">
        <v>999923</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6739</v>
      </c>
      <c r="S13" s="644"/>
      <c r="T13" s="644"/>
      <c r="U13" s="644"/>
      <c r="V13" s="644"/>
      <c r="W13" s="644"/>
      <c r="X13" s="644"/>
      <c r="Y13" s="645"/>
      <c r="Z13" s="703">
        <v>0</v>
      </c>
      <c r="AA13" s="703"/>
      <c r="AB13" s="703"/>
      <c r="AC13" s="703"/>
      <c r="AD13" s="704">
        <v>6739</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8223727</v>
      </c>
      <c r="BH13" s="644"/>
      <c r="BI13" s="644"/>
      <c r="BJ13" s="644"/>
      <c r="BK13" s="644"/>
      <c r="BL13" s="644"/>
      <c r="BM13" s="644"/>
      <c r="BN13" s="645"/>
      <c r="BO13" s="703">
        <v>43.9</v>
      </c>
      <c r="BP13" s="703"/>
      <c r="BQ13" s="703"/>
      <c r="BR13" s="703"/>
      <c r="BS13" s="649">
        <v>544401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5153903</v>
      </c>
      <c r="CS13" s="644"/>
      <c r="CT13" s="644"/>
      <c r="CU13" s="644"/>
      <c r="CV13" s="644"/>
      <c r="CW13" s="644"/>
      <c r="CX13" s="644"/>
      <c r="CY13" s="645"/>
      <c r="CZ13" s="703">
        <v>8.1</v>
      </c>
      <c r="DA13" s="703"/>
      <c r="DB13" s="703"/>
      <c r="DC13" s="703"/>
      <c r="DD13" s="649">
        <v>1760155</v>
      </c>
      <c r="DE13" s="644"/>
      <c r="DF13" s="644"/>
      <c r="DG13" s="644"/>
      <c r="DH13" s="644"/>
      <c r="DI13" s="644"/>
      <c r="DJ13" s="644"/>
      <c r="DK13" s="644"/>
      <c r="DL13" s="644"/>
      <c r="DM13" s="644"/>
      <c r="DN13" s="644"/>
      <c r="DO13" s="644"/>
      <c r="DP13" s="645"/>
      <c r="DQ13" s="649">
        <v>3279770</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417176</v>
      </c>
      <c r="BH14" s="644"/>
      <c r="BI14" s="644"/>
      <c r="BJ14" s="644"/>
      <c r="BK14" s="644"/>
      <c r="BL14" s="644"/>
      <c r="BM14" s="644"/>
      <c r="BN14" s="645"/>
      <c r="BO14" s="703">
        <v>2.2000000000000002</v>
      </c>
      <c r="BP14" s="703"/>
      <c r="BQ14" s="703"/>
      <c r="BR14" s="703"/>
      <c r="BS14" s="649" t="s">
        <v>231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2237904</v>
      </c>
      <c r="CS14" s="644"/>
      <c r="CT14" s="644"/>
      <c r="CU14" s="644"/>
      <c r="CV14" s="644"/>
      <c r="CW14" s="644"/>
      <c r="CX14" s="644"/>
      <c r="CY14" s="645"/>
      <c r="CZ14" s="703">
        <v>3.5</v>
      </c>
      <c r="DA14" s="703"/>
      <c r="DB14" s="703"/>
      <c r="DC14" s="703"/>
      <c r="DD14" s="649">
        <v>279363</v>
      </c>
      <c r="DE14" s="644"/>
      <c r="DF14" s="644"/>
      <c r="DG14" s="644"/>
      <c r="DH14" s="644"/>
      <c r="DI14" s="644"/>
      <c r="DJ14" s="644"/>
      <c r="DK14" s="644"/>
      <c r="DL14" s="644"/>
      <c r="DM14" s="644"/>
      <c r="DN14" s="644"/>
      <c r="DO14" s="644"/>
      <c r="DP14" s="645"/>
      <c r="DQ14" s="649">
        <v>1947451</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108825</v>
      </c>
      <c r="S15" s="644"/>
      <c r="T15" s="644"/>
      <c r="U15" s="644"/>
      <c r="V15" s="644"/>
      <c r="W15" s="644"/>
      <c r="X15" s="644"/>
      <c r="Y15" s="645"/>
      <c r="Z15" s="703">
        <v>0.2</v>
      </c>
      <c r="AA15" s="703"/>
      <c r="AB15" s="703"/>
      <c r="AC15" s="703"/>
      <c r="AD15" s="704">
        <v>108825</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1010049</v>
      </c>
      <c r="BH15" s="644"/>
      <c r="BI15" s="644"/>
      <c r="BJ15" s="644"/>
      <c r="BK15" s="644"/>
      <c r="BL15" s="644"/>
      <c r="BM15" s="644"/>
      <c r="BN15" s="645"/>
      <c r="BO15" s="703">
        <v>5.4</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3630530</v>
      </c>
      <c r="CS15" s="644"/>
      <c r="CT15" s="644"/>
      <c r="CU15" s="644"/>
      <c r="CV15" s="644"/>
      <c r="CW15" s="644"/>
      <c r="CX15" s="644"/>
      <c r="CY15" s="645"/>
      <c r="CZ15" s="703">
        <v>5.7</v>
      </c>
      <c r="DA15" s="703"/>
      <c r="DB15" s="703"/>
      <c r="DC15" s="703"/>
      <c r="DD15" s="649">
        <v>457721</v>
      </c>
      <c r="DE15" s="644"/>
      <c r="DF15" s="644"/>
      <c r="DG15" s="644"/>
      <c r="DH15" s="644"/>
      <c r="DI15" s="644"/>
      <c r="DJ15" s="644"/>
      <c r="DK15" s="644"/>
      <c r="DL15" s="644"/>
      <c r="DM15" s="644"/>
      <c r="DN15" s="644"/>
      <c r="DO15" s="644"/>
      <c r="DP15" s="645"/>
      <c r="DQ15" s="649">
        <v>2853050</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121</v>
      </c>
      <c r="AA16" s="703"/>
      <c r="AB16" s="703"/>
      <c r="AC16" s="703"/>
      <c r="AD16" s="704" t="s">
        <v>231</v>
      </c>
      <c r="AE16" s="704"/>
      <c r="AF16" s="704"/>
      <c r="AG16" s="704"/>
      <c r="AH16" s="704"/>
      <c r="AI16" s="704"/>
      <c r="AJ16" s="704"/>
      <c r="AK16" s="704"/>
      <c r="AL16" s="646" t="s">
        <v>231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231</v>
      </c>
      <c r="BH16" s="644"/>
      <c r="BI16" s="644"/>
      <c r="BJ16" s="644"/>
      <c r="BK16" s="644"/>
      <c r="BL16" s="644"/>
      <c r="BM16" s="644"/>
      <c r="BN16" s="645"/>
      <c r="BO16" s="703" t="s">
        <v>231</v>
      </c>
      <c r="BP16" s="703"/>
      <c r="BQ16" s="703"/>
      <c r="BR16" s="703"/>
      <c r="BS16" s="649" t="s">
        <v>231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7182</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137</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80218</v>
      </c>
      <c r="S17" s="644"/>
      <c r="T17" s="644"/>
      <c r="U17" s="644"/>
      <c r="V17" s="644"/>
      <c r="W17" s="644"/>
      <c r="X17" s="644"/>
      <c r="Y17" s="645"/>
      <c r="Z17" s="703">
        <v>0.1</v>
      </c>
      <c r="AA17" s="703"/>
      <c r="AB17" s="703"/>
      <c r="AC17" s="703"/>
      <c r="AD17" s="704">
        <v>80218</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6363227</v>
      </c>
      <c r="CS17" s="644"/>
      <c r="CT17" s="644"/>
      <c r="CU17" s="644"/>
      <c r="CV17" s="644"/>
      <c r="CW17" s="644"/>
      <c r="CX17" s="644"/>
      <c r="CY17" s="645"/>
      <c r="CZ17" s="703">
        <v>10</v>
      </c>
      <c r="DA17" s="703"/>
      <c r="DB17" s="703"/>
      <c r="DC17" s="703"/>
      <c r="DD17" s="649" t="s">
        <v>121</v>
      </c>
      <c r="DE17" s="644"/>
      <c r="DF17" s="644"/>
      <c r="DG17" s="644"/>
      <c r="DH17" s="644"/>
      <c r="DI17" s="644"/>
      <c r="DJ17" s="644"/>
      <c r="DK17" s="644"/>
      <c r="DL17" s="644"/>
      <c r="DM17" s="644"/>
      <c r="DN17" s="644"/>
      <c r="DO17" s="644"/>
      <c r="DP17" s="645"/>
      <c r="DQ17" s="649">
        <v>5960052</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9476486</v>
      </c>
      <c r="S18" s="644"/>
      <c r="T18" s="644"/>
      <c r="U18" s="644"/>
      <c r="V18" s="644"/>
      <c r="W18" s="644"/>
      <c r="X18" s="644"/>
      <c r="Y18" s="645"/>
      <c r="Z18" s="703">
        <v>14.6</v>
      </c>
      <c r="AA18" s="703"/>
      <c r="AB18" s="703"/>
      <c r="AC18" s="703"/>
      <c r="AD18" s="704">
        <v>8474982</v>
      </c>
      <c r="AE18" s="704"/>
      <c r="AF18" s="704"/>
      <c r="AG18" s="704"/>
      <c r="AH18" s="704"/>
      <c r="AI18" s="704"/>
      <c r="AJ18" s="704"/>
      <c r="AK18" s="704"/>
      <c r="AL18" s="646">
        <v>27.4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231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231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8474982</v>
      </c>
      <c r="S19" s="644"/>
      <c r="T19" s="644"/>
      <c r="U19" s="644"/>
      <c r="V19" s="644"/>
      <c r="W19" s="644"/>
      <c r="X19" s="644"/>
      <c r="Y19" s="645"/>
      <c r="Z19" s="703">
        <v>13</v>
      </c>
      <c r="AA19" s="703"/>
      <c r="AB19" s="703"/>
      <c r="AC19" s="703"/>
      <c r="AD19" s="704">
        <v>8474982</v>
      </c>
      <c r="AE19" s="704"/>
      <c r="AF19" s="704"/>
      <c r="AG19" s="704"/>
      <c r="AH19" s="704"/>
      <c r="AI19" s="704"/>
      <c r="AJ19" s="704"/>
      <c r="AK19" s="704"/>
      <c r="AL19" s="646">
        <v>27.4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58176</v>
      </c>
      <c r="BH19" s="644"/>
      <c r="BI19" s="644"/>
      <c r="BJ19" s="644"/>
      <c r="BK19" s="644"/>
      <c r="BL19" s="644"/>
      <c r="BM19" s="644"/>
      <c r="BN19" s="645"/>
      <c r="BO19" s="703">
        <v>0.3</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231</v>
      </c>
      <c r="DA19" s="703"/>
      <c r="DB19" s="703"/>
      <c r="DC19" s="703"/>
      <c r="DD19" s="649" t="s">
        <v>231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1001474</v>
      </c>
      <c r="S20" s="644"/>
      <c r="T20" s="644"/>
      <c r="U20" s="644"/>
      <c r="V20" s="644"/>
      <c r="W20" s="644"/>
      <c r="X20" s="644"/>
      <c r="Y20" s="645"/>
      <c r="Z20" s="703">
        <v>1.5</v>
      </c>
      <c r="AA20" s="703"/>
      <c r="AB20" s="703"/>
      <c r="AC20" s="703"/>
      <c r="AD20" s="704" t="s">
        <v>121</v>
      </c>
      <c r="AE20" s="704"/>
      <c r="AF20" s="704"/>
      <c r="AG20" s="704"/>
      <c r="AH20" s="704"/>
      <c r="AI20" s="704"/>
      <c r="AJ20" s="704"/>
      <c r="AK20" s="704"/>
      <c r="AL20" s="646" t="s">
        <v>231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58176</v>
      </c>
      <c r="BH20" s="644"/>
      <c r="BI20" s="644"/>
      <c r="BJ20" s="644"/>
      <c r="BK20" s="644"/>
      <c r="BL20" s="644"/>
      <c r="BM20" s="644"/>
      <c r="BN20" s="645"/>
      <c r="BO20" s="703">
        <v>0.3</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63840251</v>
      </c>
      <c r="CS20" s="644"/>
      <c r="CT20" s="644"/>
      <c r="CU20" s="644"/>
      <c r="CV20" s="644"/>
      <c r="CW20" s="644"/>
      <c r="CX20" s="644"/>
      <c r="CY20" s="645"/>
      <c r="CZ20" s="703">
        <v>100</v>
      </c>
      <c r="DA20" s="703"/>
      <c r="DB20" s="703"/>
      <c r="DC20" s="703"/>
      <c r="DD20" s="649">
        <v>5995996</v>
      </c>
      <c r="DE20" s="644"/>
      <c r="DF20" s="644"/>
      <c r="DG20" s="644"/>
      <c r="DH20" s="644"/>
      <c r="DI20" s="644"/>
      <c r="DJ20" s="644"/>
      <c r="DK20" s="644"/>
      <c r="DL20" s="644"/>
      <c r="DM20" s="644"/>
      <c r="DN20" s="644"/>
      <c r="DO20" s="644"/>
      <c r="DP20" s="645"/>
      <c r="DQ20" s="649">
        <v>34284665</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v>30</v>
      </c>
      <c r="S21" s="644"/>
      <c r="T21" s="644"/>
      <c r="U21" s="644"/>
      <c r="V21" s="644"/>
      <c r="W21" s="644"/>
      <c r="X21" s="644"/>
      <c r="Y21" s="645"/>
      <c r="Z21" s="703">
        <v>0</v>
      </c>
      <c r="AA21" s="703"/>
      <c r="AB21" s="703"/>
      <c r="AC21" s="703"/>
      <c r="AD21" s="704" t="s">
        <v>231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58176</v>
      </c>
      <c r="BH21" s="644"/>
      <c r="BI21" s="644"/>
      <c r="BJ21" s="644"/>
      <c r="BK21" s="644"/>
      <c r="BL21" s="644"/>
      <c r="BM21" s="644"/>
      <c r="BN21" s="645"/>
      <c r="BO21" s="703">
        <v>0.3</v>
      </c>
      <c r="BP21" s="703"/>
      <c r="BQ21" s="703"/>
      <c r="BR21" s="703"/>
      <c r="BS21" s="649" t="s">
        <v>231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31787256</v>
      </c>
      <c r="S22" s="644"/>
      <c r="T22" s="644"/>
      <c r="U22" s="644"/>
      <c r="V22" s="644"/>
      <c r="W22" s="644"/>
      <c r="X22" s="644"/>
      <c r="Y22" s="645"/>
      <c r="Z22" s="703">
        <v>48.8</v>
      </c>
      <c r="AA22" s="703"/>
      <c r="AB22" s="703"/>
      <c r="AC22" s="703"/>
      <c r="AD22" s="704">
        <v>30785752</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231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19663</v>
      </c>
      <c r="S23" s="644"/>
      <c r="T23" s="644"/>
      <c r="U23" s="644"/>
      <c r="V23" s="644"/>
      <c r="W23" s="644"/>
      <c r="X23" s="644"/>
      <c r="Y23" s="645"/>
      <c r="Z23" s="703">
        <v>0</v>
      </c>
      <c r="AA23" s="703"/>
      <c r="AB23" s="703"/>
      <c r="AC23" s="703"/>
      <c r="AD23" s="704">
        <v>19663</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231</v>
      </c>
      <c r="BH23" s="644"/>
      <c r="BI23" s="644"/>
      <c r="BJ23" s="644"/>
      <c r="BK23" s="644"/>
      <c r="BL23" s="644"/>
      <c r="BM23" s="644"/>
      <c r="BN23" s="645"/>
      <c r="BO23" s="703" t="s">
        <v>121</v>
      </c>
      <c r="BP23" s="703"/>
      <c r="BQ23" s="703"/>
      <c r="BR23" s="703"/>
      <c r="BS23" s="649" t="s">
        <v>231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939881</v>
      </c>
      <c r="S24" s="644"/>
      <c r="T24" s="644"/>
      <c r="U24" s="644"/>
      <c r="V24" s="644"/>
      <c r="W24" s="644"/>
      <c r="X24" s="644"/>
      <c r="Y24" s="645"/>
      <c r="Z24" s="703">
        <v>1.4</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29428365</v>
      </c>
      <c r="CS24" s="707"/>
      <c r="CT24" s="707"/>
      <c r="CU24" s="707"/>
      <c r="CV24" s="707"/>
      <c r="CW24" s="707"/>
      <c r="CX24" s="707"/>
      <c r="CY24" s="753"/>
      <c r="CZ24" s="754">
        <v>46.1</v>
      </c>
      <c r="DA24" s="723"/>
      <c r="DB24" s="723"/>
      <c r="DC24" s="757"/>
      <c r="DD24" s="752">
        <v>16758231</v>
      </c>
      <c r="DE24" s="707"/>
      <c r="DF24" s="707"/>
      <c r="DG24" s="707"/>
      <c r="DH24" s="707"/>
      <c r="DI24" s="707"/>
      <c r="DJ24" s="707"/>
      <c r="DK24" s="753"/>
      <c r="DL24" s="752">
        <v>16223063</v>
      </c>
      <c r="DM24" s="707"/>
      <c r="DN24" s="707"/>
      <c r="DO24" s="707"/>
      <c r="DP24" s="707"/>
      <c r="DQ24" s="707"/>
      <c r="DR24" s="707"/>
      <c r="DS24" s="707"/>
      <c r="DT24" s="707"/>
      <c r="DU24" s="707"/>
      <c r="DV24" s="753"/>
      <c r="DW24" s="754">
        <v>49.2</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653056</v>
      </c>
      <c r="S25" s="644"/>
      <c r="T25" s="644"/>
      <c r="U25" s="644"/>
      <c r="V25" s="644"/>
      <c r="W25" s="644"/>
      <c r="X25" s="644"/>
      <c r="Y25" s="645"/>
      <c r="Z25" s="703">
        <v>1</v>
      </c>
      <c r="AA25" s="703"/>
      <c r="AB25" s="703"/>
      <c r="AC25" s="703"/>
      <c r="AD25" s="704" t="s">
        <v>121</v>
      </c>
      <c r="AE25" s="704"/>
      <c r="AF25" s="704"/>
      <c r="AG25" s="704"/>
      <c r="AH25" s="704"/>
      <c r="AI25" s="704"/>
      <c r="AJ25" s="704"/>
      <c r="AK25" s="704"/>
      <c r="AL25" s="646" t="s">
        <v>231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231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7291817</v>
      </c>
      <c r="CS25" s="642"/>
      <c r="CT25" s="642"/>
      <c r="CU25" s="642"/>
      <c r="CV25" s="642"/>
      <c r="CW25" s="642"/>
      <c r="CX25" s="642"/>
      <c r="CY25" s="643"/>
      <c r="CZ25" s="646">
        <v>11.4</v>
      </c>
      <c r="DA25" s="675"/>
      <c r="DB25" s="675"/>
      <c r="DC25" s="676"/>
      <c r="DD25" s="649">
        <v>6412272</v>
      </c>
      <c r="DE25" s="642"/>
      <c r="DF25" s="642"/>
      <c r="DG25" s="642"/>
      <c r="DH25" s="642"/>
      <c r="DI25" s="642"/>
      <c r="DJ25" s="642"/>
      <c r="DK25" s="643"/>
      <c r="DL25" s="649">
        <v>6232520</v>
      </c>
      <c r="DM25" s="642"/>
      <c r="DN25" s="642"/>
      <c r="DO25" s="642"/>
      <c r="DP25" s="642"/>
      <c r="DQ25" s="642"/>
      <c r="DR25" s="642"/>
      <c r="DS25" s="642"/>
      <c r="DT25" s="642"/>
      <c r="DU25" s="642"/>
      <c r="DV25" s="643"/>
      <c r="DW25" s="646">
        <v>18.899999999999999</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793493</v>
      </c>
      <c r="S26" s="644"/>
      <c r="T26" s="644"/>
      <c r="U26" s="644"/>
      <c r="V26" s="644"/>
      <c r="W26" s="644"/>
      <c r="X26" s="644"/>
      <c r="Y26" s="645"/>
      <c r="Z26" s="703">
        <v>1.2</v>
      </c>
      <c r="AA26" s="703"/>
      <c r="AB26" s="703"/>
      <c r="AC26" s="703"/>
      <c r="AD26" s="704" t="s">
        <v>121</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4592920</v>
      </c>
      <c r="CS26" s="644"/>
      <c r="CT26" s="644"/>
      <c r="CU26" s="644"/>
      <c r="CV26" s="644"/>
      <c r="CW26" s="644"/>
      <c r="CX26" s="644"/>
      <c r="CY26" s="645"/>
      <c r="CZ26" s="646">
        <v>7.2</v>
      </c>
      <c r="DA26" s="675"/>
      <c r="DB26" s="675"/>
      <c r="DC26" s="676"/>
      <c r="DD26" s="649">
        <v>3959940</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10160823</v>
      </c>
      <c r="S27" s="644"/>
      <c r="T27" s="644"/>
      <c r="U27" s="644"/>
      <c r="V27" s="644"/>
      <c r="W27" s="644"/>
      <c r="X27" s="644"/>
      <c r="Y27" s="645"/>
      <c r="Z27" s="703">
        <v>15.6</v>
      </c>
      <c r="AA27" s="703"/>
      <c r="AB27" s="703"/>
      <c r="AC27" s="703"/>
      <c r="AD27" s="704" t="s">
        <v>121</v>
      </c>
      <c r="AE27" s="704"/>
      <c r="AF27" s="704"/>
      <c r="AG27" s="704"/>
      <c r="AH27" s="704"/>
      <c r="AI27" s="704"/>
      <c r="AJ27" s="704"/>
      <c r="AK27" s="704"/>
      <c r="AL27" s="646" t="s">
        <v>231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18734923</v>
      </c>
      <c r="BH27" s="644"/>
      <c r="BI27" s="644"/>
      <c r="BJ27" s="644"/>
      <c r="BK27" s="644"/>
      <c r="BL27" s="644"/>
      <c r="BM27" s="644"/>
      <c r="BN27" s="645"/>
      <c r="BO27" s="703">
        <v>100</v>
      </c>
      <c r="BP27" s="703"/>
      <c r="BQ27" s="703"/>
      <c r="BR27" s="703"/>
      <c r="BS27" s="649">
        <v>879598</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15773324</v>
      </c>
      <c r="CS27" s="642"/>
      <c r="CT27" s="642"/>
      <c r="CU27" s="642"/>
      <c r="CV27" s="642"/>
      <c r="CW27" s="642"/>
      <c r="CX27" s="642"/>
      <c r="CY27" s="643"/>
      <c r="CZ27" s="646">
        <v>24.7</v>
      </c>
      <c r="DA27" s="675"/>
      <c r="DB27" s="675"/>
      <c r="DC27" s="676"/>
      <c r="DD27" s="649">
        <v>4385910</v>
      </c>
      <c r="DE27" s="642"/>
      <c r="DF27" s="642"/>
      <c r="DG27" s="642"/>
      <c r="DH27" s="642"/>
      <c r="DI27" s="642"/>
      <c r="DJ27" s="642"/>
      <c r="DK27" s="643"/>
      <c r="DL27" s="649">
        <v>4357594</v>
      </c>
      <c r="DM27" s="642"/>
      <c r="DN27" s="642"/>
      <c r="DO27" s="642"/>
      <c r="DP27" s="642"/>
      <c r="DQ27" s="642"/>
      <c r="DR27" s="642"/>
      <c r="DS27" s="642"/>
      <c r="DT27" s="642"/>
      <c r="DU27" s="642"/>
      <c r="DV27" s="643"/>
      <c r="DW27" s="646">
        <v>13.2</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v>74153</v>
      </c>
      <c r="S28" s="644"/>
      <c r="T28" s="644"/>
      <c r="U28" s="644"/>
      <c r="V28" s="644"/>
      <c r="W28" s="644"/>
      <c r="X28" s="644"/>
      <c r="Y28" s="645"/>
      <c r="Z28" s="703">
        <v>0.1</v>
      </c>
      <c r="AA28" s="703"/>
      <c r="AB28" s="703"/>
      <c r="AC28" s="703"/>
      <c r="AD28" s="704">
        <v>74153</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6363224</v>
      </c>
      <c r="CS28" s="644"/>
      <c r="CT28" s="644"/>
      <c r="CU28" s="644"/>
      <c r="CV28" s="644"/>
      <c r="CW28" s="644"/>
      <c r="CX28" s="644"/>
      <c r="CY28" s="645"/>
      <c r="CZ28" s="646">
        <v>10</v>
      </c>
      <c r="DA28" s="675"/>
      <c r="DB28" s="675"/>
      <c r="DC28" s="676"/>
      <c r="DD28" s="649">
        <v>5960049</v>
      </c>
      <c r="DE28" s="644"/>
      <c r="DF28" s="644"/>
      <c r="DG28" s="644"/>
      <c r="DH28" s="644"/>
      <c r="DI28" s="644"/>
      <c r="DJ28" s="644"/>
      <c r="DK28" s="645"/>
      <c r="DL28" s="649">
        <v>5632949</v>
      </c>
      <c r="DM28" s="644"/>
      <c r="DN28" s="644"/>
      <c r="DO28" s="644"/>
      <c r="DP28" s="644"/>
      <c r="DQ28" s="644"/>
      <c r="DR28" s="644"/>
      <c r="DS28" s="644"/>
      <c r="DT28" s="644"/>
      <c r="DU28" s="644"/>
      <c r="DV28" s="645"/>
      <c r="DW28" s="646">
        <v>17.100000000000001</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5461610</v>
      </c>
      <c r="S29" s="644"/>
      <c r="T29" s="644"/>
      <c r="U29" s="644"/>
      <c r="V29" s="644"/>
      <c r="W29" s="644"/>
      <c r="X29" s="644"/>
      <c r="Y29" s="645"/>
      <c r="Z29" s="703">
        <v>8.4</v>
      </c>
      <c r="AA29" s="703"/>
      <c r="AB29" s="703"/>
      <c r="AC29" s="703"/>
      <c r="AD29" s="704" t="s">
        <v>121</v>
      </c>
      <c r="AE29" s="704"/>
      <c r="AF29" s="704"/>
      <c r="AG29" s="704"/>
      <c r="AH29" s="704"/>
      <c r="AI29" s="704"/>
      <c r="AJ29" s="704"/>
      <c r="AK29" s="704"/>
      <c r="AL29" s="646" t="s">
        <v>231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6361323</v>
      </c>
      <c r="CS29" s="642"/>
      <c r="CT29" s="642"/>
      <c r="CU29" s="642"/>
      <c r="CV29" s="642"/>
      <c r="CW29" s="642"/>
      <c r="CX29" s="642"/>
      <c r="CY29" s="643"/>
      <c r="CZ29" s="646">
        <v>10</v>
      </c>
      <c r="DA29" s="675"/>
      <c r="DB29" s="675"/>
      <c r="DC29" s="676"/>
      <c r="DD29" s="649">
        <v>5958148</v>
      </c>
      <c r="DE29" s="642"/>
      <c r="DF29" s="642"/>
      <c r="DG29" s="642"/>
      <c r="DH29" s="642"/>
      <c r="DI29" s="642"/>
      <c r="DJ29" s="642"/>
      <c r="DK29" s="643"/>
      <c r="DL29" s="649">
        <v>5631048</v>
      </c>
      <c r="DM29" s="642"/>
      <c r="DN29" s="642"/>
      <c r="DO29" s="642"/>
      <c r="DP29" s="642"/>
      <c r="DQ29" s="642"/>
      <c r="DR29" s="642"/>
      <c r="DS29" s="642"/>
      <c r="DT29" s="642"/>
      <c r="DU29" s="642"/>
      <c r="DV29" s="643"/>
      <c r="DW29" s="646">
        <v>17.100000000000001</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290784</v>
      </c>
      <c r="S30" s="644"/>
      <c r="T30" s="644"/>
      <c r="U30" s="644"/>
      <c r="V30" s="644"/>
      <c r="W30" s="644"/>
      <c r="X30" s="644"/>
      <c r="Y30" s="645"/>
      <c r="Z30" s="703">
        <v>0.4</v>
      </c>
      <c r="AA30" s="703"/>
      <c r="AB30" s="703"/>
      <c r="AC30" s="703"/>
      <c r="AD30" s="704">
        <v>761</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99.3</v>
      </c>
      <c r="BH30" s="722"/>
      <c r="BI30" s="722"/>
      <c r="BJ30" s="722"/>
      <c r="BK30" s="722"/>
      <c r="BL30" s="722"/>
      <c r="BM30" s="723">
        <v>97.4</v>
      </c>
      <c r="BN30" s="722"/>
      <c r="BO30" s="722"/>
      <c r="BP30" s="722"/>
      <c r="BQ30" s="724"/>
      <c r="BR30" s="721">
        <v>99.1</v>
      </c>
      <c r="BS30" s="722"/>
      <c r="BT30" s="722"/>
      <c r="BU30" s="722"/>
      <c r="BV30" s="722"/>
      <c r="BW30" s="722"/>
      <c r="BX30" s="723">
        <v>96.9</v>
      </c>
      <c r="BY30" s="722"/>
      <c r="BZ30" s="722"/>
      <c r="CA30" s="722"/>
      <c r="CB30" s="724"/>
      <c r="CD30" s="727"/>
      <c r="CE30" s="728"/>
      <c r="CF30" s="685" t="s">
        <v>302</v>
      </c>
      <c r="CG30" s="682"/>
      <c r="CH30" s="682"/>
      <c r="CI30" s="682"/>
      <c r="CJ30" s="682"/>
      <c r="CK30" s="682"/>
      <c r="CL30" s="682"/>
      <c r="CM30" s="682"/>
      <c r="CN30" s="682"/>
      <c r="CO30" s="682"/>
      <c r="CP30" s="682"/>
      <c r="CQ30" s="683"/>
      <c r="CR30" s="641">
        <v>5876732</v>
      </c>
      <c r="CS30" s="644"/>
      <c r="CT30" s="644"/>
      <c r="CU30" s="644"/>
      <c r="CV30" s="644"/>
      <c r="CW30" s="644"/>
      <c r="CX30" s="644"/>
      <c r="CY30" s="645"/>
      <c r="CZ30" s="646">
        <v>9.1999999999999993</v>
      </c>
      <c r="DA30" s="675"/>
      <c r="DB30" s="675"/>
      <c r="DC30" s="676"/>
      <c r="DD30" s="649">
        <v>5492529</v>
      </c>
      <c r="DE30" s="644"/>
      <c r="DF30" s="644"/>
      <c r="DG30" s="644"/>
      <c r="DH30" s="644"/>
      <c r="DI30" s="644"/>
      <c r="DJ30" s="644"/>
      <c r="DK30" s="645"/>
      <c r="DL30" s="649">
        <v>5165429</v>
      </c>
      <c r="DM30" s="644"/>
      <c r="DN30" s="644"/>
      <c r="DO30" s="644"/>
      <c r="DP30" s="644"/>
      <c r="DQ30" s="644"/>
      <c r="DR30" s="644"/>
      <c r="DS30" s="644"/>
      <c r="DT30" s="644"/>
      <c r="DU30" s="644"/>
      <c r="DV30" s="645"/>
      <c r="DW30" s="646">
        <v>15.7</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577247</v>
      </c>
      <c r="S31" s="644"/>
      <c r="T31" s="644"/>
      <c r="U31" s="644"/>
      <c r="V31" s="644"/>
      <c r="W31" s="644"/>
      <c r="X31" s="644"/>
      <c r="Y31" s="645"/>
      <c r="Z31" s="703">
        <v>0.9</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99.4</v>
      </c>
      <c r="BH31" s="642"/>
      <c r="BI31" s="642"/>
      <c r="BJ31" s="642"/>
      <c r="BK31" s="642"/>
      <c r="BL31" s="642"/>
      <c r="BM31" s="647">
        <v>98</v>
      </c>
      <c r="BN31" s="720"/>
      <c r="BO31" s="720"/>
      <c r="BP31" s="720"/>
      <c r="BQ31" s="681"/>
      <c r="BR31" s="719">
        <v>99.2</v>
      </c>
      <c r="BS31" s="642"/>
      <c r="BT31" s="642"/>
      <c r="BU31" s="642"/>
      <c r="BV31" s="642"/>
      <c r="BW31" s="642"/>
      <c r="BX31" s="647">
        <v>97.4</v>
      </c>
      <c r="BY31" s="720"/>
      <c r="BZ31" s="720"/>
      <c r="CA31" s="720"/>
      <c r="CB31" s="681"/>
      <c r="CD31" s="727"/>
      <c r="CE31" s="728"/>
      <c r="CF31" s="685" t="s">
        <v>306</v>
      </c>
      <c r="CG31" s="682"/>
      <c r="CH31" s="682"/>
      <c r="CI31" s="682"/>
      <c r="CJ31" s="682"/>
      <c r="CK31" s="682"/>
      <c r="CL31" s="682"/>
      <c r="CM31" s="682"/>
      <c r="CN31" s="682"/>
      <c r="CO31" s="682"/>
      <c r="CP31" s="682"/>
      <c r="CQ31" s="683"/>
      <c r="CR31" s="641">
        <v>484591</v>
      </c>
      <c r="CS31" s="642"/>
      <c r="CT31" s="642"/>
      <c r="CU31" s="642"/>
      <c r="CV31" s="642"/>
      <c r="CW31" s="642"/>
      <c r="CX31" s="642"/>
      <c r="CY31" s="643"/>
      <c r="CZ31" s="646">
        <v>0.8</v>
      </c>
      <c r="DA31" s="675"/>
      <c r="DB31" s="675"/>
      <c r="DC31" s="676"/>
      <c r="DD31" s="649">
        <v>465619</v>
      </c>
      <c r="DE31" s="642"/>
      <c r="DF31" s="642"/>
      <c r="DG31" s="642"/>
      <c r="DH31" s="642"/>
      <c r="DI31" s="642"/>
      <c r="DJ31" s="642"/>
      <c r="DK31" s="643"/>
      <c r="DL31" s="649">
        <v>465619</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506010</v>
      </c>
      <c r="S32" s="644"/>
      <c r="T32" s="644"/>
      <c r="U32" s="644"/>
      <c r="V32" s="644"/>
      <c r="W32" s="644"/>
      <c r="X32" s="644"/>
      <c r="Y32" s="645"/>
      <c r="Z32" s="703">
        <v>0.8</v>
      </c>
      <c r="AA32" s="703"/>
      <c r="AB32" s="703"/>
      <c r="AC32" s="703"/>
      <c r="AD32" s="704" t="s">
        <v>121</v>
      </c>
      <c r="AE32" s="704"/>
      <c r="AF32" s="704"/>
      <c r="AG32" s="704"/>
      <c r="AH32" s="704"/>
      <c r="AI32" s="704"/>
      <c r="AJ32" s="704"/>
      <c r="AK32" s="704"/>
      <c r="AL32" s="646" t="s">
        <v>231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99.2</v>
      </c>
      <c r="BH32" s="657"/>
      <c r="BI32" s="657"/>
      <c r="BJ32" s="657"/>
      <c r="BK32" s="657"/>
      <c r="BL32" s="657"/>
      <c r="BM32" s="701">
        <v>96.5</v>
      </c>
      <c r="BN32" s="657"/>
      <c r="BO32" s="657"/>
      <c r="BP32" s="657"/>
      <c r="BQ32" s="694"/>
      <c r="BR32" s="718">
        <v>98.8</v>
      </c>
      <c r="BS32" s="657"/>
      <c r="BT32" s="657"/>
      <c r="BU32" s="657"/>
      <c r="BV32" s="657"/>
      <c r="BW32" s="657"/>
      <c r="BX32" s="701">
        <v>96</v>
      </c>
      <c r="BY32" s="657"/>
      <c r="BZ32" s="657"/>
      <c r="CA32" s="657"/>
      <c r="CB32" s="694"/>
      <c r="CD32" s="729"/>
      <c r="CE32" s="730"/>
      <c r="CF32" s="685" t="s">
        <v>309</v>
      </c>
      <c r="CG32" s="682"/>
      <c r="CH32" s="682"/>
      <c r="CI32" s="682"/>
      <c r="CJ32" s="682"/>
      <c r="CK32" s="682"/>
      <c r="CL32" s="682"/>
      <c r="CM32" s="682"/>
      <c r="CN32" s="682"/>
      <c r="CO32" s="682"/>
      <c r="CP32" s="682"/>
      <c r="CQ32" s="683"/>
      <c r="CR32" s="641">
        <v>1901</v>
      </c>
      <c r="CS32" s="644"/>
      <c r="CT32" s="644"/>
      <c r="CU32" s="644"/>
      <c r="CV32" s="644"/>
      <c r="CW32" s="644"/>
      <c r="CX32" s="644"/>
      <c r="CY32" s="645"/>
      <c r="CZ32" s="646">
        <v>0</v>
      </c>
      <c r="DA32" s="675"/>
      <c r="DB32" s="675"/>
      <c r="DC32" s="676"/>
      <c r="DD32" s="649">
        <v>1901</v>
      </c>
      <c r="DE32" s="644"/>
      <c r="DF32" s="644"/>
      <c r="DG32" s="644"/>
      <c r="DH32" s="644"/>
      <c r="DI32" s="644"/>
      <c r="DJ32" s="644"/>
      <c r="DK32" s="645"/>
      <c r="DL32" s="649">
        <v>1901</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1380831</v>
      </c>
      <c r="S33" s="644"/>
      <c r="T33" s="644"/>
      <c r="U33" s="644"/>
      <c r="V33" s="644"/>
      <c r="W33" s="644"/>
      <c r="X33" s="644"/>
      <c r="Y33" s="645"/>
      <c r="Z33" s="703">
        <v>2.1</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28408708</v>
      </c>
      <c r="CS33" s="642"/>
      <c r="CT33" s="642"/>
      <c r="CU33" s="642"/>
      <c r="CV33" s="642"/>
      <c r="CW33" s="642"/>
      <c r="CX33" s="642"/>
      <c r="CY33" s="643"/>
      <c r="CZ33" s="646">
        <v>44.5</v>
      </c>
      <c r="DA33" s="675"/>
      <c r="DB33" s="675"/>
      <c r="DC33" s="676"/>
      <c r="DD33" s="649">
        <v>16988712</v>
      </c>
      <c r="DE33" s="642"/>
      <c r="DF33" s="642"/>
      <c r="DG33" s="642"/>
      <c r="DH33" s="642"/>
      <c r="DI33" s="642"/>
      <c r="DJ33" s="642"/>
      <c r="DK33" s="643"/>
      <c r="DL33" s="649">
        <v>13685967</v>
      </c>
      <c r="DM33" s="642"/>
      <c r="DN33" s="642"/>
      <c r="DO33" s="642"/>
      <c r="DP33" s="642"/>
      <c r="DQ33" s="642"/>
      <c r="DR33" s="642"/>
      <c r="DS33" s="642"/>
      <c r="DT33" s="642"/>
      <c r="DU33" s="642"/>
      <c r="DV33" s="643"/>
      <c r="DW33" s="646">
        <v>41.5</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7623119</v>
      </c>
      <c r="S34" s="644"/>
      <c r="T34" s="644"/>
      <c r="U34" s="644"/>
      <c r="V34" s="644"/>
      <c r="W34" s="644"/>
      <c r="X34" s="644"/>
      <c r="Y34" s="645"/>
      <c r="Z34" s="703">
        <v>11.7</v>
      </c>
      <c r="AA34" s="703"/>
      <c r="AB34" s="703"/>
      <c r="AC34" s="703"/>
      <c r="AD34" s="704">
        <v>2650</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6455149</v>
      </c>
      <c r="CS34" s="644"/>
      <c r="CT34" s="644"/>
      <c r="CU34" s="644"/>
      <c r="CV34" s="644"/>
      <c r="CW34" s="644"/>
      <c r="CX34" s="644"/>
      <c r="CY34" s="645"/>
      <c r="CZ34" s="646">
        <v>10.1</v>
      </c>
      <c r="DA34" s="675"/>
      <c r="DB34" s="675"/>
      <c r="DC34" s="676"/>
      <c r="DD34" s="649">
        <v>4469046</v>
      </c>
      <c r="DE34" s="644"/>
      <c r="DF34" s="644"/>
      <c r="DG34" s="644"/>
      <c r="DH34" s="644"/>
      <c r="DI34" s="644"/>
      <c r="DJ34" s="644"/>
      <c r="DK34" s="645"/>
      <c r="DL34" s="649">
        <v>3837827</v>
      </c>
      <c r="DM34" s="644"/>
      <c r="DN34" s="644"/>
      <c r="DO34" s="644"/>
      <c r="DP34" s="644"/>
      <c r="DQ34" s="644"/>
      <c r="DR34" s="644"/>
      <c r="DS34" s="644"/>
      <c r="DT34" s="644"/>
      <c r="DU34" s="644"/>
      <c r="DV34" s="645"/>
      <c r="DW34" s="646">
        <v>11.6</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4810205</v>
      </c>
      <c r="S35" s="644"/>
      <c r="T35" s="644"/>
      <c r="U35" s="644"/>
      <c r="V35" s="644"/>
      <c r="W35" s="644"/>
      <c r="X35" s="644"/>
      <c r="Y35" s="645"/>
      <c r="Z35" s="703">
        <v>7.4</v>
      </c>
      <c r="AA35" s="703"/>
      <c r="AB35" s="703"/>
      <c r="AC35" s="703"/>
      <c r="AD35" s="704" t="s">
        <v>231</v>
      </c>
      <c r="AE35" s="704"/>
      <c r="AF35" s="704"/>
      <c r="AG35" s="704"/>
      <c r="AH35" s="704"/>
      <c r="AI35" s="704"/>
      <c r="AJ35" s="704"/>
      <c r="AK35" s="704"/>
      <c r="AL35" s="646" t="s">
        <v>231</v>
      </c>
      <c r="AM35" s="647"/>
      <c r="AN35" s="647"/>
      <c r="AO35" s="705"/>
      <c r="AP35" s="214"/>
      <c r="AQ35" s="709" t="s">
        <v>317</v>
      </c>
      <c r="AR35" s="710"/>
      <c r="AS35" s="710"/>
      <c r="AT35" s="710"/>
      <c r="AU35" s="710"/>
      <c r="AV35" s="710"/>
      <c r="AW35" s="710"/>
      <c r="AX35" s="710"/>
      <c r="AY35" s="711"/>
      <c r="AZ35" s="706">
        <v>7995341</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193974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526035</v>
      </c>
      <c r="CS35" s="642"/>
      <c r="CT35" s="642"/>
      <c r="CU35" s="642"/>
      <c r="CV35" s="642"/>
      <c r="CW35" s="642"/>
      <c r="CX35" s="642"/>
      <c r="CY35" s="643"/>
      <c r="CZ35" s="646">
        <v>0.8</v>
      </c>
      <c r="DA35" s="675"/>
      <c r="DB35" s="675"/>
      <c r="DC35" s="676"/>
      <c r="DD35" s="649">
        <v>415779</v>
      </c>
      <c r="DE35" s="642"/>
      <c r="DF35" s="642"/>
      <c r="DG35" s="642"/>
      <c r="DH35" s="642"/>
      <c r="DI35" s="642"/>
      <c r="DJ35" s="642"/>
      <c r="DK35" s="643"/>
      <c r="DL35" s="649">
        <v>361325</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231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2344041</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-57444</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5591571</v>
      </c>
      <c r="CS36" s="644"/>
      <c r="CT36" s="644"/>
      <c r="CU36" s="644"/>
      <c r="CV36" s="644"/>
      <c r="CW36" s="644"/>
      <c r="CX36" s="644"/>
      <c r="CY36" s="645"/>
      <c r="CZ36" s="646">
        <v>8.8000000000000007</v>
      </c>
      <c r="DA36" s="675"/>
      <c r="DB36" s="675"/>
      <c r="DC36" s="676"/>
      <c r="DD36" s="649">
        <v>4760807</v>
      </c>
      <c r="DE36" s="644"/>
      <c r="DF36" s="644"/>
      <c r="DG36" s="644"/>
      <c r="DH36" s="644"/>
      <c r="DI36" s="644"/>
      <c r="DJ36" s="644"/>
      <c r="DK36" s="645"/>
      <c r="DL36" s="649">
        <v>3169011</v>
      </c>
      <c r="DM36" s="644"/>
      <c r="DN36" s="644"/>
      <c r="DO36" s="644"/>
      <c r="DP36" s="644"/>
      <c r="DQ36" s="644"/>
      <c r="DR36" s="644"/>
      <c r="DS36" s="644"/>
      <c r="DT36" s="644"/>
      <c r="DU36" s="644"/>
      <c r="DV36" s="645"/>
      <c r="DW36" s="646">
        <v>9.6</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2102205</v>
      </c>
      <c r="S37" s="644"/>
      <c r="T37" s="644"/>
      <c r="U37" s="644"/>
      <c r="V37" s="644"/>
      <c r="W37" s="644"/>
      <c r="X37" s="644"/>
      <c r="Y37" s="645"/>
      <c r="Z37" s="703">
        <v>3.2</v>
      </c>
      <c r="AA37" s="703"/>
      <c r="AB37" s="703"/>
      <c r="AC37" s="703"/>
      <c r="AD37" s="704" t="s">
        <v>121</v>
      </c>
      <c r="AE37" s="704"/>
      <c r="AF37" s="704"/>
      <c r="AG37" s="704"/>
      <c r="AH37" s="704"/>
      <c r="AI37" s="704"/>
      <c r="AJ37" s="704"/>
      <c r="AK37" s="704"/>
      <c r="AL37" s="646" t="s">
        <v>231</v>
      </c>
      <c r="AM37" s="647"/>
      <c r="AN37" s="647"/>
      <c r="AO37" s="705"/>
      <c r="AQ37" s="678" t="s">
        <v>325</v>
      </c>
      <c r="AR37" s="679"/>
      <c r="AS37" s="679"/>
      <c r="AT37" s="679"/>
      <c r="AU37" s="679"/>
      <c r="AV37" s="679"/>
      <c r="AW37" s="679"/>
      <c r="AX37" s="679"/>
      <c r="AY37" s="680"/>
      <c r="AZ37" s="641">
        <v>388426</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19511</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2834136</v>
      </c>
      <c r="CS37" s="642"/>
      <c r="CT37" s="642"/>
      <c r="CU37" s="642"/>
      <c r="CV37" s="642"/>
      <c r="CW37" s="642"/>
      <c r="CX37" s="642"/>
      <c r="CY37" s="643"/>
      <c r="CZ37" s="646">
        <v>4.4000000000000004</v>
      </c>
      <c r="DA37" s="675"/>
      <c r="DB37" s="675"/>
      <c r="DC37" s="676"/>
      <c r="DD37" s="649">
        <v>2834136</v>
      </c>
      <c r="DE37" s="642"/>
      <c r="DF37" s="642"/>
      <c r="DG37" s="642"/>
      <c r="DH37" s="642"/>
      <c r="DI37" s="642"/>
      <c r="DJ37" s="642"/>
      <c r="DK37" s="643"/>
      <c r="DL37" s="649">
        <v>2581093</v>
      </c>
      <c r="DM37" s="642"/>
      <c r="DN37" s="642"/>
      <c r="DO37" s="642"/>
      <c r="DP37" s="642"/>
      <c r="DQ37" s="642"/>
      <c r="DR37" s="642"/>
      <c r="DS37" s="642"/>
      <c r="DT37" s="642"/>
      <c r="DU37" s="642"/>
      <c r="DV37" s="643"/>
      <c r="DW37" s="646">
        <v>7.8</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65078131</v>
      </c>
      <c r="S38" s="693"/>
      <c r="T38" s="693"/>
      <c r="U38" s="693"/>
      <c r="V38" s="693"/>
      <c r="W38" s="693"/>
      <c r="X38" s="693"/>
      <c r="Y38" s="698"/>
      <c r="Z38" s="699">
        <v>100</v>
      </c>
      <c r="AA38" s="699"/>
      <c r="AB38" s="699"/>
      <c r="AC38" s="699"/>
      <c r="AD38" s="700">
        <v>30882979</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41044</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30161</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7954297</v>
      </c>
      <c r="CS38" s="644"/>
      <c r="CT38" s="644"/>
      <c r="CU38" s="644"/>
      <c r="CV38" s="644"/>
      <c r="CW38" s="644"/>
      <c r="CX38" s="644"/>
      <c r="CY38" s="645"/>
      <c r="CZ38" s="646">
        <v>12.5</v>
      </c>
      <c r="DA38" s="675"/>
      <c r="DB38" s="675"/>
      <c r="DC38" s="676"/>
      <c r="DD38" s="649">
        <v>7007808</v>
      </c>
      <c r="DE38" s="644"/>
      <c r="DF38" s="644"/>
      <c r="DG38" s="644"/>
      <c r="DH38" s="644"/>
      <c r="DI38" s="644"/>
      <c r="DJ38" s="644"/>
      <c r="DK38" s="645"/>
      <c r="DL38" s="649">
        <v>6317804</v>
      </c>
      <c r="DM38" s="644"/>
      <c r="DN38" s="644"/>
      <c r="DO38" s="644"/>
      <c r="DP38" s="644"/>
      <c r="DQ38" s="644"/>
      <c r="DR38" s="644"/>
      <c r="DS38" s="644"/>
      <c r="DT38" s="644"/>
      <c r="DU38" s="644"/>
      <c r="DV38" s="645"/>
      <c r="DW38" s="646">
        <v>19.2</v>
      </c>
      <c r="DX38" s="675"/>
      <c r="DY38" s="675"/>
      <c r="DZ38" s="675"/>
      <c r="EA38" s="675"/>
      <c r="EB38" s="675"/>
      <c r="EC38" s="677"/>
    </row>
    <row r="39" spans="2:133" ht="11.25" customHeight="1">
      <c r="AQ39" s="678" t="s">
        <v>332</v>
      </c>
      <c r="AR39" s="679"/>
      <c r="AS39" s="679"/>
      <c r="AT39" s="679"/>
      <c r="AU39" s="679"/>
      <c r="AV39" s="679"/>
      <c r="AW39" s="679"/>
      <c r="AX39" s="679"/>
      <c r="AY39" s="680"/>
      <c r="AZ39" s="641" t="s">
        <v>231</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94</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994230</v>
      </c>
      <c r="CS39" s="642"/>
      <c r="CT39" s="642"/>
      <c r="CU39" s="642"/>
      <c r="CV39" s="642"/>
      <c r="CW39" s="642"/>
      <c r="CX39" s="642"/>
      <c r="CY39" s="643"/>
      <c r="CZ39" s="646">
        <v>1.6</v>
      </c>
      <c r="DA39" s="675"/>
      <c r="DB39" s="675"/>
      <c r="DC39" s="676"/>
      <c r="DD39" s="649">
        <v>313000</v>
      </c>
      <c r="DE39" s="642"/>
      <c r="DF39" s="642"/>
      <c r="DG39" s="642"/>
      <c r="DH39" s="642"/>
      <c r="DI39" s="642"/>
      <c r="DJ39" s="642"/>
      <c r="DK39" s="643"/>
      <c r="DL39" s="649" t="s">
        <v>231</v>
      </c>
      <c r="DM39" s="642"/>
      <c r="DN39" s="642"/>
      <c r="DO39" s="642"/>
      <c r="DP39" s="642"/>
      <c r="DQ39" s="642"/>
      <c r="DR39" s="642"/>
      <c r="DS39" s="642"/>
      <c r="DT39" s="642"/>
      <c r="DU39" s="642"/>
      <c r="DV39" s="643"/>
      <c r="DW39" s="646" t="s">
        <v>231</v>
      </c>
      <c r="DX39" s="675"/>
      <c r="DY39" s="675"/>
      <c r="DZ39" s="675"/>
      <c r="EA39" s="675"/>
      <c r="EB39" s="675"/>
      <c r="EC39" s="677"/>
    </row>
    <row r="40" spans="2:133" ht="11.25" customHeight="1">
      <c r="AQ40" s="678" t="s">
        <v>336</v>
      </c>
      <c r="AR40" s="679"/>
      <c r="AS40" s="679"/>
      <c r="AT40" s="679"/>
      <c r="AU40" s="679"/>
      <c r="AV40" s="679"/>
      <c r="AW40" s="679"/>
      <c r="AX40" s="679"/>
      <c r="AY40" s="680"/>
      <c r="AZ40" s="641">
        <v>1415041</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121</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6887426</v>
      </c>
      <c r="CS40" s="644"/>
      <c r="CT40" s="644"/>
      <c r="CU40" s="644"/>
      <c r="CV40" s="644"/>
      <c r="CW40" s="644"/>
      <c r="CX40" s="644"/>
      <c r="CY40" s="645"/>
      <c r="CZ40" s="646">
        <v>10.8</v>
      </c>
      <c r="DA40" s="675"/>
      <c r="DB40" s="675"/>
      <c r="DC40" s="676"/>
      <c r="DD40" s="649">
        <v>22272</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325</v>
      </c>
      <c r="AR41" s="691"/>
      <c r="AS41" s="691"/>
      <c r="AT41" s="691"/>
      <c r="AU41" s="691"/>
      <c r="AV41" s="691"/>
      <c r="AW41" s="691"/>
      <c r="AX41" s="691"/>
      <c r="AY41" s="692"/>
      <c r="AZ41" s="656">
        <v>3806789</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336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6003178</v>
      </c>
      <c r="CS42" s="644"/>
      <c r="CT42" s="644"/>
      <c r="CU42" s="644"/>
      <c r="CV42" s="644"/>
      <c r="CW42" s="644"/>
      <c r="CX42" s="644"/>
      <c r="CY42" s="645"/>
      <c r="CZ42" s="646">
        <v>9.4</v>
      </c>
      <c r="DA42" s="647"/>
      <c r="DB42" s="647"/>
      <c r="DC42" s="648"/>
      <c r="DD42" s="649">
        <v>537722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84767</v>
      </c>
      <c r="CS43" s="642"/>
      <c r="CT43" s="642"/>
      <c r="CU43" s="642"/>
      <c r="CV43" s="642"/>
      <c r="CW43" s="642"/>
      <c r="CX43" s="642"/>
      <c r="CY43" s="643"/>
      <c r="CZ43" s="646">
        <v>0.1</v>
      </c>
      <c r="DA43" s="675"/>
      <c r="DB43" s="675"/>
      <c r="DC43" s="676"/>
      <c r="DD43" s="649">
        <v>78977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298</v>
      </c>
      <c r="CE44" s="670"/>
      <c r="CF44" s="638" t="s">
        <v>346</v>
      </c>
      <c r="CG44" s="639"/>
      <c r="CH44" s="639"/>
      <c r="CI44" s="639"/>
      <c r="CJ44" s="639"/>
      <c r="CK44" s="639"/>
      <c r="CL44" s="639"/>
      <c r="CM44" s="639"/>
      <c r="CN44" s="639"/>
      <c r="CO44" s="639"/>
      <c r="CP44" s="639"/>
      <c r="CQ44" s="640"/>
      <c r="CR44" s="641">
        <v>5995996</v>
      </c>
      <c r="CS44" s="644"/>
      <c r="CT44" s="644"/>
      <c r="CU44" s="644"/>
      <c r="CV44" s="644"/>
      <c r="CW44" s="644"/>
      <c r="CX44" s="644"/>
      <c r="CY44" s="645"/>
      <c r="CZ44" s="646">
        <v>9.4</v>
      </c>
      <c r="DA44" s="647"/>
      <c r="DB44" s="647"/>
      <c r="DC44" s="648"/>
      <c r="DD44" s="649">
        <v>537585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4260069</v>
      </c>
      <c r="CS45" s="642"/>
      <c r="CT45" s="642"/>
      <c r="CU45" s="642"/>
      <c r="CV45" s="642"/>
      <c r="CW45" s="642"/>
      <c r="CX45" s="642"/>
      <c r="CY45" s="643"/>
      <c r="CZ45" s="646">
        <v>6.7</v>
      </c>
      <c r="DA45" s="675"/>
      <c r="DB45" s="675"/>
      <c r="DC45" s="676"/>
      <c r="DD45" s="649">
        <v>150787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1662500</v>
      </c>
      <c r="CS46" s="644"/>
      <c r="CT46" s="644"/>
      <c r="CU46" s="644"/>
      <c r="CV46" s="644"/>
      <c r="CW46" s="644"/>
      <c r="CX46" s="644"/>
      <c r="CY46" s="645"/>
      <c r="CZ46" s="646">
        <v>2.6</v>
      </c>
      <c r="DA46" s="647"/>
      <c r="DB46" s="647"/>
      <c r="DC46" s="648"/>
      <c r="DD46" s="649">
        <v>385629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7182</v>
      </c>
      <c r="CS47" s="642"/>
      <c r="CT47" s="642"/>
      <c r="CU47" s="642"/>
      <c r="CV47" s="642"/>
      <c r="CW47" s="642"/>
      <c r="CX47" s="642"/>
      <c r="CY47" s="643"/>
      <c r="CZ47" s="646">
        <v>0</v>
      </c>
      <c r="DA47" s="675"/>
      <c r="DB47" s="675"/>
      <c r="DC47" s="676"/>
      <c r="DD47" s="649">
        <v>137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231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63840251</v>
      </c>
      <c r="CS49" s="657"/>
      <c r="CT49" s="657"/>
      <c r="CU49" s="657"/>
      <c r="CV49" s="657"/>
      <c r="CW49" s="657"/>
      <c r="CX49" s="657"/>
      <c r="CY49" s="658"/>
      <c r="CZ49" s="659">
        <v>100</v>
      </c>
      <c r="DA49" s="660"/>
      <c r="DB49" s="660"/>
      <c r="DC49" s="661"/>
      <c r="DD49" s="662">
        <v>34284665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s42dQn6GNf/jLC+KZRf+diqCQUBWZA5ZvFjANFH3AFuyCJo81HGO+Tx7bCocSnt6hDDkBDwNIMTOWU6gbh8Z+Q==" saltValue="s+QBaBesreRRP9VbMDbu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66042</v>
      </c>
      <c r="R7" s="1174"/>
      <c r="S7" s="1174"/>
      <c r="T7" s="1174"/>
      <c r="U7" s="1174"/>
      <c r="V7" s="1174">
        <v>64626</v>
      </c>
      <c r="W7" s="1174"/>
      <c r="X7" s="1174"/>
      <c r="Y7" s="1174"/>
      <c r="Z7" s="1174"/>
      <c r="AA7" s="1174">
        <v>1417</v>
      </c>
      <c r="AB7" s="1174"/>
      <c r="AC7" s="1174"/>
      <c r="AD7" s="1174"/>
      <c r="AE7" s="1175"/>
      <c r="AF7" s="1176">
        <v>1326</v>
      </c>
      <c r="AG7" s="1177"/>
      <c r="AH7" s="1177"/>
      <c r="AI7" s="1177"/>
      <c r="AJ7" s="1178"/>
      <c r="AK7" s="1160">
        <v>508</v>
      </c>
      <c r="AL7" s="1161"/>
      <c r="AM7" s="1161"/>
      <c r="AN7" s="1161"/>
      <c r="AO7" s="1161"/>
      <c r="AP7" s="1161">
        <v>63342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598</v>
      </c>
      <c r="BT7" s="1165"/>
      <c r="BU7" s="1165"/>
      <c r="BV7" s="1165"/>
      <c r="BW7" s="1165"/>
      <c r="BX7" s="1165"/>
      <c r="BY7" s="1165"/>
      <c r="BZ7" s="1165"/>
      <c r="CA7" s="1165"/>
      <c r="CB7" s="1165"/>
      <c r="CC7" s="1165"/>
      <c r="CD7" s="1165"/>
      <c r="CE7" s="1165"/>
      <c r="CF7" s="1165"/>
      <c r="CG7" s="1166"/>
      <c r="CH7" s="1157">
        <v>75</v>
      </c>
      <c r="CI7" s="1158"/>
      <c r="CJ7" s="1158"/>
      <c r="CK7" s="1158"/>
      <c r="CL7" s="1159"/>
      <c r="CM7" s="1157">
        <v>307</v>
      </c>
      <c r="CN7" s="1158"/>
      <c r="CO7" s="1158"/>
      <c r="CP7" s="1158"/>
      <c r="CQ7" s="1159"/>
      <c r="CR7" s="1157">
        <v>1</v>
      </c>
      <c r="CS7" s="1158"/>
      <c r="CT7" s="1158"/>
      <c r="CU7" s="1158"/>
      <c r="CV7" s="1159"/>
      <c r="CW7" s="1157">
        <v>2</v>
      </c>
      <c r="CX7" s="1158"/>
      <c r="CY7" s="1158"/>
      <c r="CZ7" s="1158"/>
      <c r="DA7" s="1159"/>
      <c r="DB7" s="1157" t="s">
        <v>592</v>
      </c>
      <c r="DC7" s="1158"/>
      <c r="DD7" s="1158"/>
      <c r="DE7" s="1158"/>
      <c r="DF7" s="1159"/>
      <c r="DG7" s="1157" t="s">
        <v>592</v>
      </c>
      <c r="DH7" s="1158"/>
      <c r="DI7" s="1158"/>
      <c r="DJ7" s="1158"/>
      <c r="DK7" s="1159"/>
      <c r="DL7" s="1157">
        <v>70</v>
      </c>
      <c r="DM7" s="1158"/>
      <c r="DN7" s="1158"/>
      <c r="DO7" s="1158"/>
      <c r="DP7" s="1159"/>
      <c r="DQ7" s="1157" t="s">
        <v>592</v>
      </c>
      <c r="DR7" s="1158"/>
      <c r="DS7" s="1158"/>
      <c r="DT7" s="1158"/>
      <c r="DU7" s="1159"/>
      <c r="DV7" s="1184"/>
      <c r="DW7" s="1185"/>
      <c r="DX7" s="1185"/>
      <c r="DY7" s="1185"/>
      <c r="DZ7" s="1186"/>
      <c r="EA7" s="234"/>
    </row>
    <row r="8" spans="1:131" s="235" customFormat="1" ht="26.25" customHeight="1">
      <c r="A8" s="241">
        <v>2</v>
      </c>
      <c r="B8" s="1106" t="s">
        <v>375</v>
      </c>
      <c r="C8" s="1107"/>
      <c r="D8" s="1107"/>
      <c r="E8" s="1107"/>
      <c r="F8" s="1107"/>
      <c r="G8" s="1107"/>
      <c r="H8" s="1107"/>
      <c r="I8" s="1107"/>
      <c r="J8" s="1107"/>
      <c r="K8" s="1107"/>
      <c r="L8" s="1107"/>
      <c r="M8" s="1107"/>
      <c r="N8" s="1107"/>
      <c r="O8" s="1107"/>
      <c r="P8" s="1108"/>
      <c r="Q8" s="1112">
        <v>5</v>
      </c>
      <c r="R8" s="1113"/>
      <c r="S8" s="1113"/>
      <c r="T8" s="1113"/>
      <c r="U8" s="1113"/>
      <c r="V8" s="1113">
        <v>180</v>
      </c>
      <c r="W8" s="1113"/>
      <c r="X8" s="1113"/>
      <c r="Y8" s="1113"/>
      <c r="Z8" s="1113"/>
      <c r="AA8" s="1113">
        <v>-175</v>
      </c>
      <c r="AB8" s="1113"/>
      <c r="AC8" s="1113"/>
      <c r="AD8" s="1113"/>
      <c r="AE8" s="1114"/>
      <c r="AF8" s="1088">
        <v>-175</v>
      </c>
      <c r="AG8" s="1089"/>
      <c r="AH8" s="1089"/>
      <c r="AI8" s="1089"/>
      <c r="AJ8" s="1090"/>
      <c r="AK8" s="1155" t="s">
        <v>590</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599</v>
      </c>
      <c r="BT8" s="1084"/>
      <c r="BU8" s="1084"/>
      <c r="BV8" s="1084"/>
      <c r="BW8" s="1084"/>
      <c r="BX8" s="1084"/>
      <c r="BY8" s="1084"/>
      <c r="BZ8" s="1084"/>
      <c r="CA8" s="1084"/>
      <c r="CB8" s="1084"/>
      <c r="CC8" s="1084"/>
      <c r="CD8" s="1084"/>
      <c r="CE8" s="1084"/>
      <c r="CF8" s="1084"/>
      <c r="CG8" s="1085"/>
      <c r="CH8" s="1058" t="s">
        <v>592</v>
      </c>
      <c r="CI8" s="1059"/>
      <c r="CJ8" s="1059"/>
      <c r="CK8" s="1059"/>
      <c r="CL8" s="1060"/>
      <c r="CM8" s="1058">
        <v>3</v>
      </c>
      <c r="CN8" s="1059"/>
      <c r="CO8" s="1059"/>
      <c r="CP8" s="1059"/>
      <c r="CQ8" s="1060"/>
      <c r="CR8" s="1058">
        <v>3</v>
      </c>
      <c r="CS8" s="1059"/>
      <c r="CT8" s="1059"/>
      <c r="CU8" s="1059"/>
      <c r="CV8" s="1060"/>
      <c r="CW8" s="1058" t="s">
        <v>592</v>
      </c>
      <c r="CX8" s="1059"/>
      <c r="CY8" s="1059"/>
      <c r="CZ8" s="1059"/>
      <c r="DA8" s="1060"/>
      <c r="DB8" s="1058" t="s">
        <v>592</v>
      </c>
      <c r="DC8" s="1059"/>
      <c r="DD8" s="1059"/>
      <c r="DE8" s="1059"/>
      <c r="DF8" s="1060"/>
      <c r="DG8" s="1058" t="s">
        <v>592</v>
      </c>
      <c r="DH8" s="1059"/>
      <c r="DI8" s="1059"/>
      <c r="DJ8" s="1059"/>
      <c r="DK8" s="1060"/>
      <c r="DL8" s="1058" t="s">
        <v>592</v>
      </c>
      <c r="DM8" s="1059"/>
      <c r="DN8" s="1059"/>
      <c r="DO8" s="1059"/>
      <c r="DP8" s="1060"/>
      <c r="DQ8" s="1058" t="s">
        <v>592</v>
      </c>
      <c r="DR8" s="1059"/>
      <c r="DS8" s="1059"/>
      <c r="DT8" s="1059"/>
      <c r="DU8" s="1060"/>
      <c r="DV8" s="1061"/>
      <c r="DW8" s="1062"/>
      <c r="DX8" s="1062"/>
      <c r="DY8" s="1062"/>
      <c r="DZ8" s="1063"/>
      <c r="EA8" s="234"/>
    </row>
    <row r="9" spans="1:131" s="235" customFormat="1" ht="26.25" customHeight="1">
      <c r="A9" s="241">
        <v>3</v>
      </c>
      <c r="B9" s="1106" t="s">
        <v>376</v>
      </c>
      <c r="C9" s="1107"/>
      <c r="D9" s="1107"/>
      <c r="E9" s="1107"/>
      <c r="F9" s="1107"/>
      <c r="G9" s="1107"/>
      <c r="H9" s="1107"/>
      <c r="I9" s="1107"/>
      <c r="J9" s="1107"/>
      <c r="K9" s="1107"/>
      <c r="L9" s="1107"/>
      <c r="M9" s="1107"/>
      <c r="N9" s="1107"/>
      <c r="O9" s="1107"/>
      <c r="P9" s="1108"/>
      <c r="Q9" s="1112">
        <v>49</v>
      </c>
      <c r="R9" s="1113"/>
      <c r="S9" s="1113"/>
      <c r="T9" s="1113"/>
      <c r="U9" s="1113"/>
      <c r="V9" s="1113">
        <v>49</v>
      </c>
      <c r="W9" s="1113"/>
      <c r="X9" s="1113"/>
      <c r="Y9" s="1113"/>
      <c r="Z9" s="1113"/>
      <c r="AA9" s="1113" t="s">
        <v>590</v>
      </c>
      <c r="AB9" s="1113"/>
      <c r="AC9" s="1113"/>
      <c r="AD9" s="1113"/>
      <c r="AE9" s="1114"/>
      <c r="AF9" s="1088" t="s">
        <v>377</v>
      </c>
      <c r="AG9" s="1089"/>
      <c r="AH9" s="1089"/>
      <c r="AI9" s="1089"/>
      <c r="AJ9" s="1090"/>
      <c r="AK9" s="1155">
        <v>49</v>
      </c>
      <c r="AL9" s="1156"/>
      <c r="AM9" s="1156"/>
      <c r="AN9" s="1156"/>
      <c r="AO9" s="1156"/>
      <c r="AP9" s="1156">
        <v>423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600</v>
      </c>
      <c r="BT9" s="1084"/>
      <c r="BU9" s="1084"/>
      <c r="BV9" s="1084"/>
      <c r="BW9" s="1084"/>
      <c r="BX9" s="1084"/>
      <c r="BY9" s="1084"/>
      <c r="BZ9" s="1084"/>
      <c r="CA9" s="1084"/>
      <c r="CB9" s="1084"/>
      <c r="CC9" s="1084"/>
      <c r="CD9" s="1084"/>
      <c r="CE9" s="1084"/>
      <c r="CF9" s="1084"/>
      <c r="CG9" s="1085"/>
      <c r="CH9" s="1058">
        <v>4</v>
      </c>
      <c r="CI9" s="1059"/>
      <c r="CJ9" s="1059"/>
      <c r="CK9" s="1059"/>
      <c r="CL9" s="1060"/>
      <c r="CM9" s="1058">
        <v>92</v>
      </c>
      <c r="CN9" s="1059"/>
      <c r="CO9" s="1059"/>
      <c r="CP9" s="1059"/>
      <c r="CQ9" s="1060"/>
      <c r="CR9" s="1058">
        <v>4</v>
      </c>
      <c r="CS9" s="1059"/>
      <c r="CT9" s="1059"/>
      <c r="CU9" s="1059"/>
      <c r="CV9" s="1060"/>
      <c r="CW9" s="1058" t="s">
        <v>592</v>
      </c>
      <c r="CX9" s="1059"/>
      <c r="CY9" s="1059"/>
      <c r="CZ9" s="1059"/>
      <c r="DA9" s="1060"/>
      <c r="DB9" s="1058" t="s">
        <v>592</v>
      </c>
      <c r="DC9" s="1059"/>
      <c r="DD9" s="1059"/>
      <c r="DE9" s="1059"/>
      <c r="DF9" s="1060"/>
      <c r="DG9" s="1058" t="s">
        <v>592</v>
      </c>
      <c r="DH9" s="1059"/>
      <c r="DI9" s="1059"/>
      <c r="DJ9" s="1059"/>
      <c r="DK9" s="1060"/>
      <c r="DL9" s="1058" t="s">
        <v>592</v>
      </c>
      <c r="DM9" s="1059"/>
      <c r="DN9" s="1059"/>
      <c r="DO9" s="1059"/>
      <c r="DP9" s="1060"/>
      <c r="DQ9" s="1058" t="s">
        <v>592</v>
      </c>
      <c r="DR9" s="1059"/>
      <c r="DS9" s="1059"/>
      <c r="DT9" s="1059"/>
      <c r="DU9" s="1060"/>
      <c r="DV9" s="1061"/>
      <c r="DW9" s="1062"/>
      <c r="DX9" s="1062"/>
      <c r="DY9" s="1062"/>
      <c r="DZ9" s="1063"/>
      <c r="EA9" s="234"/>
    </row>
    <row r="10" spans="1:131" s="235" customFormat="1" ht="26.25" customHeight="1">
      <c r="A10" s="241">
        <v>4</v>
      </c>
      <c r="B10" s="1106" t="s">
        <v>378</v>
      </c>
      <c r="C10" s="1107"/>
      <c r="D10" s="1107"/>
      <c r="E10" s="1107"/>
      <c r="F10" s="1107"/>
      <c r="G10" s="1107"/>
      <c r="H10" s="1107"/>
      <c r="I10" s="1107"/>
      <c r="J10" s="1107"/>
      <c r="K10" s="1107"/>
      <c r="L10" s="1107"/>
      <c r="M10" s="1107"/>
      <c r="N10" s="1107"/>
      <c r="O10" s="1107"/>
      <c r="P10" s="1108"/>
      <c r="Q10" s="1112">
        <v>30</v>
      </c>
      <c r="R10" s="1113"/>
      <c r="S10" s="1113"/>
      <c r="T10" s="1113"/>
      <c r="U10" s="1113"/>
      <c r="V10" s="1113">
        <v>19</v>
      </c>
      <c r="W10" s="1113"/>
      <c r="X10" s="1113"/>
      <c r="Y10" s="1113"/>
      <c r="Z10" s="1113"/>
      <c r="AA10" s="1113">
        <v>11</v>
      </c>
      <c r="AB10" s="1113"/>
      <c r="AC10" s="1113"/>
      <c r="AD10" s="1113"/>
      <c r="AE10" s="1114"/>
      <c r="AF10" s="1088">
        <v>11</v>
      </c>
      <c r="AG10" s="1089"/>
      <c r="AH10" s="1089"/>
      <c r="AI10" s="1089"/>
      <c r="AJ10" s="1090"/>
      <c r="AK10" s="1155" t="s">
        <v>590</v>
      </c>
      <c r="AL10" s="1156"/>
      <c r="AM10" s="1156"/>
      <c r="AN10" s="1156"/>
      <c r="AO10" s="1156"/>
      <c r="AP10" s="1156">
        <v>22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601</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13</v>
      </c>
      <c r="CN10" s="1059"/>
      <c r="CO10" s="1059"/>
      <c r="CP10" s="1059"/>
      <c r="CQ10" s="1060"/>
      <c r="CR10" s="1058">
        <v>9</v>
      </c>
      <c r="CS10" s="1059"/>
      <c r="CT10" s="1059"/>
      <c r="CU10" s="1059"/>
      <c r="CV10" s="1060"/>
      <c r="CW10" s="1058">
        <v>6</v>
      </c>
      <c r="CX10" s="1059"/>
      <c r="CY10" s="1059"/>
      <c r="CZ10" s="1059"/>
      <c r="DA10" s="1060"/>
      <c r="DB10" s="1058" t="s">
        <v>592</v>
      </c>
      <c r="DC10" s="1059"/>
      <c r="DD10" s="1059"/>
      <c r="DE10" s="1059"/>
      <c r="DF10" s="1060"/>
      <c r="DG10" s="1058" t="s">
        <v>592</v>
      </c>
      <c r="DH10" s="1059"/>
      <c r="DI10" s="1059"/>
      <c r="DJ10" s="1059"/>
      <c r="DK10" s="1060"/>
      <c r="DL10" s="1058" t="s">
        <v>592</v>
      </c>
      <c r="DM10" s="1059"/>
      <c r="DN10" s="1059"/>
      <c r="DO10" s="1059"/>
      <c r="DP10" s="1060"/>
      <c r="DQ10" s="1058" t="s">
        <v>592</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602</v>
      </c>
      <c r="BT11" s="1084"/>
      <c r="BU11" s="1084"/>
      <c r="BV11" s="1084"/>
      <c r="BW11" s="1084"/>
      <c r="BX11" s="1084"/>
      <c r="BY11" s="1084"/>
      <c r="BZ11" s="1084"/>
      <c r="CA11" s="1084"/>
      <c r="CB11" s="1084"/>
      <c r="CC11" s="1084"/>
      <c r="CD11" s="1084"/>
      <c r="CE11" s="1084"/>
      <c r="CF11" s="1084"/>
      <c r="CG11" s="1085"/>
      <c r="CH11" s="1058">
        <v>39</v>
      </c>
      <c r="CI11" s="1059"/>
      <c r="CJ11" s="1059"/>
      <c r="CK11" s="1059"/>
      <c r="CL11" s="1060"/>
      <c r="CM11" s="1058">
        <v>20</v>
      </c>
      <c r="CN11" s="1059"/>
      <c r="CO11" s="1059"/>
      <c r="CP11" s="1059"/>
      <c r="CQ11" s="1060"/>
      <c r="CR11" s="1058">
        <v>55</v>
      </c>
      <c r="CS11" s="1059"/>
      <c r="CT11" s="1059"/>
      <c r="CU11" s="1059"/>
      <c r="CV11" s="1060"/>
      <c r="CW11" s="1058" t="s">
        <v>592</v>
      </c>
      <c r="CX11" s="1059"/>
      <c r="CY11" s="1059"/>
      <c r="CZ11" s="1059"/>
      <c r="DA11" s="1060"/>
      <c r="DB11" s="1058" t="s">
        <v>593</v>
      </c>
      <c r="DC11" s="1059"/>
      <c r="DD11" s="1059"/>
      <c r="DE11" s="1059"/>
      <c r="DF11" s="1060"/>
      <c r="DG11" s="1058" t="s">
        <v>592</v>
      </c>
      <c r="DH11" s="1059"/>
      <c r="DI11" s="1059"/>
      <c r="DJ11" s="1059"/>
      <c r="DK11" s="1060"/>
      <c r="DL11" s="1058" t="s">
        <v>592</v>
      </c>
      <c r="DM11" s="1059"/>
      <c r="DN11" s="1059"/>
      <c r="DO11" s="1059"/>
      <c r="DP11" s="1060"/>
      <c r="DQ11" s="1058" t="s">
        <v>592</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603</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324</v>
      </c>
      <c r="CN12" s="1059"/>
      <c r="CO12" s="1059"/>
      <c r="CP12" s="1059"/>
      <c r="CQ12" s="1060"/>
      <c r="CR12" s="1058">
        <v>150</v>
      </c>
      <c r="CS12" s="1059"/>
      <c r="CT12" s="1059"/>
      <c r="CU12" s="1059"/>
      <c r="CV12" s="1060"/>
      <c r="CW12" s="1058" t="s">
        <v>592</v>
      </c>
      <c r="CX12" s="1059"/>
      <c r="CY12" s="1059"/>
      <c r="CZ12" s="1059"/>
      <c r="DA12" s="1060"/>
      <c r="DB12" s="1058" t="s">
        <v>592</v>
      </c>
      <c r="DC12" s="1059"/>
      <c r="DD12" s="1059"/>
      <c r="DE12" s="1059"/>
      <c r="DF12" s="1060"/>
      <c r="DG12" s="1058" t="s">
        <v>593</v>
      </c>
      <c r="DH12" s="1059"/>
      <c r="DI12" s="1059"/>
      <c r="DJ12" s="1059"/>
      <c r="DK12" s="1060"/>
      <c r="DL12" s="1058" t="s">
        <v>593</v>
      </c>
      <c r="DM12" s="1059"/>
      <c r="DN12" s="1059"/>
      <c r="DO12" s="1059"/>
      <c r="DP12" s="1060"/>
      <c r="DQ12" s="1058" t="s">
        <v>593</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604</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1027</v>
      </c>
      <c r="CN13" s="1059"/>
      <c r="CO13" s="1059"/>
      <c r="CP13" s="1059"/>
      <c r="CQ13" s="1060"/>
      <c r="CR13" s="1058">
        <v>150</v>
      </c>
      <c r="CS13" s="1059"/>
      <c r="CT13" s="1059"/>
      <c r="CU13" s="1059"/>
      <c r="CV13" s="1060"/>
      <c r="CW13" s="1058">
        <v>20</v>
      </c>
      <c r="CX13" s="1059"/>
      <c r="CY13" s="1059"/>
      <c r="CZ13" s="1059"/>
      <c r="DA13" s="1060"/>
      <c r="DB13" s="1058" t="s">
        <v>592</v>
      </c>
      <c r="DC13" s="1059"/>
      <c r="DD13" s="1059"/>
      <c r="DE13" s="1059"/>
      <c r="DF13" s="1060"/>
      <c r="DG13" s="1058" t="s">
        <v>592</v>
      </c>
      <c r="DH13" s="1059"/>
      <c r="DI13" s="1059"/>
      <c r="DJ13" s="1059"/>
      <c r="DK13" s="1060"/>
      <c r="DL13" s="1058" t="s">
        <v>592</v>
      </c>
      <c r="DM13" s="1059"/>
      <c r="DN13" s="1059"/>
      <c r="DO13" s="1059"/>
      <c r="DP13" s="1060"/>
      <c r="DQ13" s="1058" t="s">
        <v>593</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65898</v>
      </c>
      <c r="R23" s="1138"/>
      <c r="S23" s="1138"/>
      <c r="T23" s="1138"/>
      <c r="U23" s="1138"/>
      <c r="V23" s="1138">
        <v>64646</v>
      </c>
      <c r="W23" s="1138"/>
      <c r="X23" s="1138"/>
      <c r="Y23" s="1138"/>
      <c r="Z23" s="1138"/>
      <c r="AA23" s="1138">
        <v>1252</v>
      </c>
      <c r="AB23" s="1138"/>
      <c r="AC23" s="1138"/>
      <c r="AD23" s="1138"/>
      <c r="AE23" s="1139"/>
      <c r="AF23" s="1140">
        <v>1161</v>
      </c>
      <c r="AG23" s="1138"/>
      <c r="AH23" s="1138"/>
      <c r="AI23" s="1138"/>
      <c r="AJ23" s="1141"/>
      <c r="AK23" s="1142"/>
      <c r="AL23" s="1143"/>
      <c r="AM23" s="1143"/>
      <c r="AN23" s="1143"/>
      <c r="AO23" s="1143"/>
      <c r="AP23" s="1138">
        <v>63789</v>
      </c>
      <c r="AQ23" s="1138"/>
      <c r="AR23" s="1138"/>
      <c r="AS23" s="1138"/>
      <c r="AT23" s="1138"/>
      <c r="AU23" s="1144"/>
      <c r="AV23" s="1144"/>
      <c r="AW23" s="1144"/>
      <c r="AX23" s="1144"/>
      <c r="AY23" s="1145"/>
      <c r="AZ23" s="1134" t="s">
        <v>377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16850</v>
      </c>
      <c r="R28" s="1123"/>
      <c r="S28" s="1123"/>
      <c r="T28" s="1123"/>
      <c r="U28" s="1123"/>
      <c r="V28" s="1123">
        <v>16656</v>
      </c>
      <c r="W28" s="1123"/>
      <c r="X28" s="1123"/>
      <c r="Y28" s="1123"/>
      <c r="Z28" s="1123"/>
      <c r="AA28" s="1123">
        <v>194</v>
      </c>
      <c r="AB28" s="1123"/>
      <c r="AC28" s="1123"/>
      <c r="AD28" s="1123"/>
      <c r="AE28" s="1124"/>
      <c r="AF28" s="1125">
        <v>194</v>
      </c>
      <c r="AG28" s="1123"/>
      <c r="AH28" s="1123"/>
      <c r="AI28" s="1123"/>
      <c r="AJ28" s="1126"/>
      <c r="AK28" s="1127">
        <v>1415</v>
      </c>
      <c r="AL28" s="1115"/>
      <c r="AM28" s="1115"/>
      <c r="AN28" s="1115"/>
      <c r="AO28" s="1115"/>
      <c r="AP28" s="1115" t="s">
        <v>592</v>
      </c>
      <c r="AQ28" s="1115"/>
      <c r="AR28" s="1115"/>
      <c r="AS28" s="1115"/>
      <c r="AT28" s="1115"/>
      <c r="AU28" s="1115" t="s">
        <v>592</v>
      </c>
      <c r="AV28" s="1115"/>
      <c r="AW28" s="1115"/>
      <c r="AX28" s="1115"/>
      <c r="AY28" s="1115"/>
      <c r="AZ28" s="1116" t="s">
        <v>592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14702</v>
      </c>
      <c r="R29" s="1113"/>
      <c r="S29" s="1113"/>
      <c r="T29" s="1113"/>
      <c r="U29" s="1113"/>
      <c r="V29" s="1113">
        <v>13978</v>
      </c>
      <c r="W29" s="1113"/>
      <c r="X29" s="1113"/>
      <c r="Y29" s="1113"/>
      <c r="Z29" s="1113"/>
      <c r="AA29" s="1113">
        <v>724</v>
      </c>
      <c r="AB29" s="1113"/>
      <c r="AC29" s="1113"/>
      <c r="AD29" s="1113"/>
      <c r="AE29" s="1114"/>
      <c r="AF29" s="1088">
        <v>724</v>
      </c>
      <c r="AG29" s="1089"/>
      <c r="AH29" s="1089"/>
      <c r="AI29" s="1089"/>
      <c r="AJ29" s="1090"/>
      <c r="AK29" s="1049">
        <v>1884</v>
      </c>
      <c r="AL29" s="1040"/>
      <c r="AM29" s="1040"/>
      <c r="AN29" s="1040"/>
      <c r="AO29" s="1040"/>
      <c r="AP29" s="1040" t="s">
        <v>592</v>
      </c>
      <c r="AQ29" s="1040"/>
      <c r="AR29" s="1040"/>
      <c r="AS29" s="1040"/>
      <c r="AT29" s="1040"/>
      <c r="AU29" s="1040" t="s">
        <v>592</v>
      </c>
      <c r="AV29" s="1040"/>
      <c r="AW29" s="1040"/>
      <c r="AX29" s="1040"/>
      <c r="AY29" s="1040"/>
      <c r="AZ29" s="1111" t="s">
        <v>592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1726</v>
      </c>
      <c r="R30" s="1113"/>
      <c r="S30" s="1113"/>
      <c r="T30" s="1113"/>
      <c r="U30" s="1113"/>
      <c r="V30" s="1113">
        <v>1720</v>
      </c>
      <c r="W30" s="1113"/>
      <c r="X30" s="1113"/>
      <c r="Y30" s="1113"/>
      <c r="Z30" s="1113"/>
      <c r="AA30" s="1113">
        <v>6</v>
      </c>
      <c r="AB30" s="1113"/>
      <c r="AC30" s="1113"/>
      <c r="AD30" s="1113"/>
      <c r="AE30" s="1114"/>
      <c r="AF30" s="1088">
        <v>6</v>
      </c>
      <c r="AG30" s="1089"/>
      <c r="AH30" s="1089"/>
      <c r="AI30" s="1089"/>
      <c r="AJ30" s="1090"/>
      <c r="AK30" s="1049">
        <v>442</v>
      </c>
      <c r="AL30" s="1040"/>
      <c r="AM30" s="1040"/>
      <c r="AN30" s="1040"/>
      <c r="AO30" s="1040"/>
      <c r="AP30" s="1040" t="s">
        <v>593</v>
      </c>
      <c r="AQ30" s="1040"/>
      <c r="AR30" s="1040"/>
      <c r="AS30" s="1040"/>
      <c r="AT30" s="1040"/>
      <c r="AU30" s="1040" t="s">
        <v>592</v>
      </c>
      <c r="AV30" s="1040"/>
      <c r="AW30" s="1040"/>
      <c r="AX30" s="1040"/>
      <c r="AY30" s="1040"/>
      <c r="AZ30" s="1111" t="s">
        <v>592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60</v>
      </c>
      <c r="R31" s="1113"/>
      <c r="S31" s="1113"/>
      <c r="T31" s="1113"/>
      <c r="U31" s="1113"/>
      <c r="V31" s="1113">
        <v>620</v>
      </c>
      <c r="W31" s="1113"/>
      <c r="X31" s="1113"/>
      <c r="Y31" s="1113"/>
      <c r="Z31" s="1113"/>
      <c r="AA31" s="1113">
        <v>-560</v>
      </c>
      <c r="AB31" s="1113"/>
      <c r="AC31" s="1113"/>
      <c r="AD31" s="1113"/>
      <c r="AE31" s="1114"/>
      <c r="AF31" s="1088">
        <v>-560</v>
      </c>
      <c r="AG31" s="1089"/>
      <c r="AH31" s="1089"/>
      <c r="AI31" s="1089"/>
      <c r="AJ31" s="1090"/>
      <c r="AK31" s="1049">
        <v>1</v>
      </c>
      <c r="AL31" s="1040"/>
      <c r="AM31" s="1040"/>
      <c r="AN31" s="1040"/>
      <c r="AO31" s="1040"/>
      <c r="AP31" s="1040">
        <v>25</v>
      </c>
      <c r="AQ31" s="1040"/>
      <c r="AR31" s="1040"/>
      <c r="AS31" s="1040"/>
      <c r="AT31" s="1040"/>
      <c r="AU31" s="1040">
        <v>5</v>
      </c>
      <c r="AV31" s="1040"/>
      <c r="AW31" s="1040"/>
      <c r="AX31" s="1040"/>
      <c r="AY31" s="1040"/>
      <c r="AZ31" s="1111" t="s">
        <v>592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3467</v>
      </c>
      <c r="R32" s="1113"/>
      <c r="S32" s="1113"/>
      <c r="T32" s="1113"/>
      <c r="U32" s="1113"/>
      <c r="V32" s="1113">
        <v>2859</v>
      </c>
      <c r="W32" s="1113"/>
      <c r="X32" s="1113"/>
      <c r="Y32" s="1113"/>
      <c r="Z32" s="1113"/>
      <c r="AA32" s="1113">
        <v>609</v>
      </c>
      <c r="AB32" s="1113"/>
      <c r="AC32" s="1113"/>
      <c r="AD32" s="1113"/>
      <c r="AE32" s="1114"/>
      <c r="AF32" s="1088">
        <v>3579</v>
      </c>
      <c r="AG32" s="1089"/>
      <c r="AH32" s="1089"/>
      <c r="AI32" s="1089"/>
      <c r="AJ32" s="1090"/>
      <c r="AK32" s="1049">
        <v>28</v>
      </c>
      <c r="AL32" s="1040"/>
      <c r="AM32" s="1040"/>
      <c r="AN32" s="1040"/>
      <c r="AO32" s="1040"/>
      <c r="AP32" s="1040">
        <v>13061</v>
      </c>
      <c r="AQ32" s="1040"/>
      <c r="AR32" s="1040"/>
      <c r="AS32" s="1040"/>
      <c r="AT32" s="1040"/>
      <c r="AU32" s="1040">
        <v>104</v>
      </c>
      <c r="AV32" s="1040"/>
      <c r="AW32" s="1040"/>
      <c r="AX32" s="1040"/>
      <c r="AY32" s="1040"/>
      <c r="AZ32" s="1111" t="s">
        <v>592</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22</v>
      </c>
      <c r="R33" s="1113"/>
      <c r="S33" s="1113"/>
      <c r="T33" s="1113"/>
      <c r="U33" s="1113"/>
      <c r="V33" s="1113">
        <v>19</v>
      </c>
      <c r="W33" s="1113"/>
      <c r="X33" s="1113"/>
      <c r="Y33" s="1113"/>
      <c r="Z33" s="1113"/>
      <c r="AA33" s="1113">
        <v>3</v>
      </c>
      <c r="AB33" s="1113"/>
      <c r="AC33" s="1113"/>
      <c r="AD33" s="1113"/>
      <c r="AE33" s="1114"/>
      <c r="AF33" s="1088">
        <v>118</v>
      </c>
      <c r="AG33" s="1089"/>
      <c r="AH33" s="1089"/>
      <c r="AI33" s="1089"/>
      <c r="AJ33" s="1090"/>
      <c r="AK33" s="1049" t="s">
        <v>592</v>
      </c>
      <c r="AL33" s="1040"/>
      <c r="AM33" s="1040"/>
      <c r="AN33" s="1040"/>
      <c r="AO33" s="1040"/>
      <c r="AP33" s="1040" t="s">
        <v>592</v>
      </c>
      <c r="AQ33" s="1040"/>
      <c r="AR33" s="1040"/>
      <c r="AS33" s="1040"/>
      <c r="AT33" s="1040"/>
      <c r="AU33" s="1040" t="s">
        <v>592</v>
      </c>
      <c r="AV33" s="1040"/>
      <c r="AW33" s="1040"/>
      <c r="AX33" s="1040"/>
      <c r="AY33" s="1040"/>
      <c r="AZ33" s="1111" t="s">
        <v>592</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6462</v>
      </c>
      <c r="R34" s="1113"/>
      <c r="S34" s="1113"/>
      <c r="T34" s="1113"/>
      <c r="U34" s="1113"/>
      <c r="V34" s="1113">
        <v>5197</v>
      </c>
      <c r="W34" s="1113"/>
      <c r="X34" s="1113"/>
      <c r="Y34" s="1113"/>
      <c r="Z34" s="1113"/>
      <c r="AA34" s="1113">
        <v>1265</v>
      </c>
      <c r="AB34" s="1113"/>
      <c r="AC34" s="1113"/>
      <c r="AD34" s="1113"/>
      <c r="AE34" s="1114"/>
      <c r="AF34" s="1088">
        <v>1251</v>
      </c>
      <c r="AG34" s="1089"/>
      <c r="AH34" s="1089"/>
      <c r="AI34" s="1089"/>
      <c r="AJ34" s="1090"/>
      <c r="AK34" s="1049">
        <v>2000</v>
      </c>
      <c r="AL34" s="1040"/>
      <c r="AM34" s="1040"/>
      <c r="AN34" s="1040"/>
      <c r="AO34" s="1040"/>
      <c r="AP34" s="1040">
        <v>36115</v>
      </c>
      <c r="AQ34" s="1040"/>
      <c r="AR34" s="1040"/>
      <c r="AS34" s="1040"/>
      <c r="AT34" s="1040"/>
      <c r="AU34" s="1040">
        <v>22680</v>
      </c>
      <c r="AV34" s="1040"/>
      <c r="AW34" s="1040"/>
      <c r="AX34" s="1040"/>
      <c r="AY34" s="1040"/>
      <c r="AZ34" s="1111" t="s">
        <v>592</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723</v>
      </c>
      <c r="R35" s="1113"/>
      <c r="S35" s="1113"/>
      <c r="T35" s="1113"/>
      <c r="U35" s="1113"/>
      <c r="V35" s="1113">
        <v>659</v>
      </c>
      <c r="W35" s="1113"/>
      <c r="X35" s="1113"/>
      <c r="Y35" s="1113"/>
      <c r="Z35" s="1113"/>
      <c r="AA35" s="1113">
        <v>64</v>
      </c>
      <c r="AB35" s="1113"/>
      <c r="AC35" s="1113"/>
      <c r="AD35" s="1113"/>
      <c r="AE35" s="1114"/>
      <c r="AF35" s="1088">
        <v>64</v>
      </c>
      <c r="AG35" s="1089"/>
      <c r="AH35" s="1089"/>
      <c r="AI35" s="1089"/>
      <c r="AJ35" s="1090"/>
      <c r="AK35" s="1049">
        <v>344</v>
      </c>
      <c r="AL35" s="1040"/>
      <c r="AM35" s="1040"/>
      <c r="AN35" s="1040"/>
      <c r="AO35" s="1040"/>
      <c r="AP35" s="1040">
        <v>5379</v>
      </c>
      <c r="AQ35" s="1040"/>
      <c r="AR35" s="1040"/>
      <c r="AS35" s="1040"/>
      <c r="AT35" s="1040"/>
      <c r="AU35" s="1040">
        <v>4475</v>
      </c>
      <c r="AV35" s="1040"/>
      <c r="AW35" s="1040"/>
      <c r="AX35" s="1040"/>
      <c r="AY35" s="1040"/>
      <c r="AZ35" s="1111" t="s">
        <v>592</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404</v>
      </c>
      <c r="C36" s="1107"/>
      <c r="D36" s="1107"/>
      <c r="E36" s="1107"/>
      <c r="F36" s="1107"/>
      <c r="G36" s="1107"/>
      <c r="H36" s="1107"/>
      <c r="I36" s="1107"/>
      <c r="J36" s="1107"/>
      <c r="K36" s="1107"/>
      <c r="L36" s="1107"/>
      <c r="M36" s="1107"/>
      <c r="N36" s="1107"/>
      <c r="O36" s="1107"/>
      <c r="P36" s="1108"/>
      <c r="Q36" s="1112">
        <v>475</v>
      </c>
      <c r="R36" s="1113"/>
      <c r="S36" s="1113"/>
      <c r="T36" s="1113"/>
      <c r="U36" s="1113"/>
      <c r="V36" s="1113">
        <v>475</v>
      </c>
      <c r="W36" s="1113"/>
      <c r="X36" s="1113"/>
      <c r="Y36" s="1113"/>
      <c r="Z36" s="1113"/>
      <c r="AA36" s="1113" t="s">
        <v>591</v>
      </c>
      <c r="AB36" s="1113"/>
      <c r="AC36" s="1113"/>
      <c r="AD36" s="1113"/>
      <c r="AE36" s="1114"/>
      <c r="AF36" s="1088" t="s">
        <v>377</v>
      </c>
      <c r="AG36" s="1089"/>
      <c r="AH36" s="1089"/>
      <c r="AI36" s="1089"/>
      <c r="AJ36" s="1090"/>
      <c r="AK36" s="1049" t="s">
        <v>592</v>
      </c>
      <c r="AL36" s="1040"/>
      <c r="AM36" s="1040"/>
      <c r="AN36" s="1040"/>
      <c r="AO36" s="1040"/>
      <c r="AP36" s="1040">
        <v>475</v>
      </c>
      <c r="AQ36" s="1040"/>
      <c r="AR36" s="1040"/>
      <c r="AS36" s="1040"/>
      <c r="AT36" s="1040"/>
      <c r="AU36" s="1040">
        <v>18</v>
      </c>
      <c r="AV36" s="1040"/>
      <c r="AW36" s="1040"/>
      <c r="AX36" s="1040"/>
      <c r="AY36" s="1040"/>
      <c r="AZ36" s="1111" t="s">
        <v>592</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406</v>
      </c>
      <c r="C37" s="1107"/>
      <c r="D37" s="1107"/>
      <c r="E37" s="1107"/>
      <c r="F37" s="1107"/>
      <c r="G37" s="1107"/>
      <c r="H37" s="1107"/>
      <c r="I37" s="1107"/>
      <c r="J37" s="1107"/>
      <c r="K37" s="1107"/>
      <c r="L37" s="1107"/>
      <c r="M37" s="1107"/>
      <c r="N37" s="1107"/>
      <c r="O37" s="1107"/>
      <c r="P37" s="1108"/>
      <c r="Q37" s="1112">
        <v>388</v>
      </c>
      <c r="R37" s="1113"/>
      <c r="S37" s="1113"/>
      <c r="T37" s="1113"/>
      <c r="U37" s="1113"/>
      <c r="V37" s="1113">
        <v>13</v>
      </c>
      <c r="W37" s="1113"/>
      <c r="X37" s="1113"/>
      <c r="Y37" s="1113"/>
      <c r="Z37" s="1113"/>
      <c r="AA37" s="1113">
        <v>376</v>
      </c>
      <c r="AB37" s="1113"/>
      <c r="AC37" s="1113"/>
      <c r="AD37" s="1113"/>
      <c r="AE37" s="1114"/>
      <c r="AF37" s="1088" t="s">
        <v>407</v>
      </c>
      <c r="AG37" s="1089"/>
      <c r="AH37" s="1089"/>
      <c r="AI37" s="1089"/>
      <c r="AJ37" s="1090"/>
      <c r="AK37" s="1049">
        <v>388</v>
      </c>
      <c r="AL37" s="1040"/>
      <c r="AM37" s="1040"/>
      <c r="AN37" s="1040"/>
      <c r="AO37" s="1040"/>
      <c r="AP37" s="1040" t="s">
        <v>592</v>
      </c>
      <c r="AQ37" s="1040"/>
      <c r="AR37" s="1040"/>
      <c r="AS37" s="1040"/>
      <c r="AT37" s="1040"/>
      <c r="AU37" s="1040" t="s">
        <v>592</v>
      </c>
      <c r="AV37" s="1040"/>
      <c r="AW37" s="1040"/>
      <c r="AX37" s="1040"/>
      <c r="AY37" s="1040"/>
      <c r="AZ37" s="1111" t="s">
        <v>592</v>
      </c>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5375</v>
      </c>
      <c r="AG63" s="1028"/>
      <c r="AH63" s="1028"/>
      <c r="AI63" s="1028"/>
      <c r="AJ63" s="1099"/>
      <c r="AK63" s="1100"/>
      <c r="AL63" s="1032"/>
      <c r="AM63" s="1032"/>
      <c r="AN63" s="1032"/>
      <c r="AO63" s="1032"/>
      <c r="AP63" s="1028">
        <v>55055</v>
      </c>
      <c r="AQ63" s="1028"/>
      <c r="AR63" s="1028"/>
      <c r="AS63" s="1028"/>
      <c r="AT63" s="1028"/>
      <c r="AU63" s="1028">
        <v>27284</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388</v>
      </c>
      <c r="AL66" s="1065"/>
      <c r="AM66" s="1065"/>
      <c r="AN66" s="1065"/>
      <c r="AO66" s="1066"/>
      <c r="AP66" s="1070" t="s">
        <v>417</v>
      </c>
      <c r="AQ66" s="1071"/>
      <c r="AR66" s="1071"/>
      <c r="AS66" s="1071"/>
      <c r="AT66" s="1072"/>
      <c r="AU66" s="1070" t="s">
        <v>418</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594</v>
      </c>
      <c r="C68" s="1055"/>
      <c r="D68" s="1055"/>
      <c r="E68" s="1055"/>
      <c r="F68" s="1055"/>
      <c r="G68" s="1055"/>
      <c r="H68" s="1055"/>
      <c r="I68" s="1055"/>
      <c r="J68" s="1055"/>
      <c r="K68" s="1055"/>
      <c r="L68" s="1055"/>
      <c r="M68" s="1055"/>
      <c r="N68" s="1055"/>
      <c r="O68" s="1055"/>
      <c r="P68" s="1056"/>
      <c r="Q68" s="1057">
        <v>568</v>
      </c>
      <c r="R68" s="1051"/>
      <c r="S68" s="1051"/>
      <c r="T68" s="1051"/>
      <c r="U68" s="1051"/>
      <c r="V68" s="1051">
        <v>563</v>
      </c>
      <c r="W68" s="1051"/>
      <c r="X68" s="1051"/>
      <c r="Y68" s="1051"/>
      <c r="Z68" s="1051"/>
      <c r="AA68" s="1051">
        <v>5</v>
      </c>
      <c r="AB68" s="1051"/>
      <c r="AC68" s="1051"/>
      <c r="AD68" s="1051"/>
      <c r="AE68" s="1051"/>
      <c r="AF68" s="1051">
        <v>5</v>
      </c>
      <c r="AG68" s="1051"/>
      <c r="AH68" s="1051"/>
      <c r="AI68" s="1051"/>
      <c r="AJ68" s="1051"/>
      <c r="AK68" s="1051">
        <v>71</v>
      </c>
      <c r="AL68" s="1051"/>
      <c r="AM68" s="1051"/>
      <c r="AN68" s="1051"/>
      <c r="AO68" s="1051"/>
      <c r="AP68" s="1051" t="s">
        <v>592</v>
      </c>
      <c r="AQ68" s="1051"/>
      <c r="AR68" s="1051"/>
      <c r="AS68" s="1051"/>
      <c r="AT68" s="1051"/>
      <c r="AU68" s="1051" t="s">
        <v>592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595</v>
      </c>
      <c r="C69" s="1044"/>
      <c r="D69" s="1044"/>
      <c r="E69" s="1044"/>
      <c r="F69" s="1044"/>
      <c r="G69" s="1044"/>
      <c r="H69" s="1044"/>
      <c r="I69" s="1044"/>
      <c r="J69" s="1044"/>
      <c r="K69" s="1044"/>
      <c r="L69" s="1044"/>
      <c r="M69" s="1044"/>
      <c r="N69" s="1044"/>
      <c r="O69" s="1044"/>
      <c r="P69" s="1045"/>
      <c r="Q69" s="1046">
        <v>82672</v>
      </c>
      <c r="R69" s="1040"/>
      <c r="S69" s="1040"/>
      <c r="T69" s="1040"/>
      <c r="U69" s="1040"/>
      <c r="V69" s="1040">
        <v>80207</v>
      </c>
      <c r="W69" s="1040"/>
      <c r="X69" s="1040"/>
      <c r="Y69" s="1040"/>
      <c r="Z69" s="1040"/>
      <c r="AA69" s="1040">
        <v>2465</v>
      </c>
      <c r="AB69" s="1040"/>
      <c r="AC69" s="1040"/>
      <c r="AD69" s="1040"/>
      <c r="AE69" s="1040"/>
      <c r="AF69" s="1040">
        <v>2465</v>
      </c>
      <c r="AG69" s="1040"/>
      <c r="AH69" s="1040"/>
      <c r="AI69" s="1040"/>
      <c r="AJ69" s="1040"/>
      <c r="AK69" s="1040">
        <v>801</v>
      </c>
      <c r="AL69" s="1040"/>
      <c r="AM69" s="1040"/>
      <c r="AN69" s="1040"/>
      <c r="AO69" s="1040"/>
      <c r="AP69" s="1040" t="s">
        <v>592</v>
      </c>
      <c r="AQ69" s="1040"/>
      <c r="AR69" s="1040"/>
      <c r="AS69" s="1040"/>
      <c r="AT69" s="1040"/>
      <c r="AU69" s="1040" t="s">
        <v>592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596</v>
      </c>
      <c r="C70" s="1044"/>
      <c r="D70" s="1044"/>
      <c r="E70" s="1044"/>
      <c r="F70" s="1044"/>
      <c r="G70" s="1044"/>
      <c r="H70" s="1044"/>
      <c r="I70" s="1044"/>
      <c r="J70" s="1044"/>
      <c r="K70" s="1044"/>
      <c r="L70" s="1044"/>
      <c r="M70" s="1044"/>
      <c r="N70" s="1044"/>
      <c r="O70" s="1044"/>
      <c r="P70" s="1045"/>
      <c r="Q70" s="1046">
        <v>106</v>
      </c>
      <c r="R70" s="1040"/>
      <c r="S70" s="1040"/>
      <c r="T70" s="1040"/>
      <c r="U70" s="1040"/>
      <c r="V70" s="1040">
        <v>105</v>
      </c>
      <c r="W70" s="1040"/>
      <c r="X70" s="1040"/>
      <c r="Y70" s="1040"/>
      <c r="Z70" s="1040"/>
      <c r="AA70" s="1040">
        <v>0</v>
      </c>
      <c r="AB70" s="1040"/>
      <c r="AC70" s="1040"/>
      <c r="AD70" s="1040"/>
      <c r="AE70" s="1040"/>
      <c r="AF70" s="1040">
        <v>0</v>
      </c>
      <c r="AG70" s="1040"/>
      <c r="AH70" s="1040"/>
      <c r="AI70" s="1040"/>
      <c r="AJ70" s="1040"/>
      <c r="AK70" s="1040" t="s">
        <v>606</v>
      </c>
      <c r="AL70" s="1040"/>
      <c r="AM70" s="1040"/>
      <c r="AN70" s="1040"/>
      <c r="AO70" s="1040"/>
      <c r="AP70" s="1040">
        <v>237</v>
      </c>
      <c r="AQ70" s="1040"/>
      <c r="AR70" s="1040"/>
      <c r="AS70" s="1040"/>
      <c r="AT70" s="1040"/>
      <c r="AU70" s="1040">
        <v>184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597</v>
      </c>
      <c r="C71" s="1044"/>
      <c r="D71" s="1044"/>
      <c r="E71" s="1044"/>
      <c r="F71" s="1044"/>
      <c r="G71" s="1044"/>
      <c r="H71" s="1044"/>
      <c r="I71" s="1044"/>
      <c r="J71" s="1044"/>
      <c r="K71" s="1044"/>
      <c r="L71" s="1044"/>
      <c r="M71" s="1044"/>
      <c r="N71" s="1044"/>
      <c r="O71" s="1044"/>
      <c r="P71" s="1045"/>
      <c r="Q71" s="1046">
        <v>5914</v>
      </c>
      <c r="R71" s="1040"/>
      <c r="S71" s="1040"/>
      <c r="T71" s="1040"/>
      <c r="U71" s="1040"/>
      <c r="V71" s="1040">
        <v>5862</v>
      </c>
      <c r="W71" s="1040"/>
      <c r="X71" s="1040"/>
      <c r="Y71" s="1040"/>
      <c r="Z71" s="1040"/>
      <c r="AA71" s="1040">
        <v>53</v>
      </c>
      <c r="AB71" s="1040"/>
      <c r="AC71" s="1040"/>
      <c r="AD71" s="1040"/>
      <c r="AE71" s="1040"/>
      <c r="AF71" s="1040">
        <v>29</v>
      </c>
      <c r="AG71" s="1040"/>
      <c r="AH71" s="1040"/>
      <c r="AI71" s="1040"/>
      <c r="AJ71" s="1040"/>
      <c r="AK71" s="1040">
        <v>367</v>
      </c>
      <c r="AL71" s="1040"/>
      <c r="AM71" s="1040"/>
      <c r="AN71" s="1040"/>
      <c r="AO71" s="1040"/>
      <c r="AP71" s="1040">
        <v>3235</v>
      </c>
      <c r="AQ71" s="1040"/>
      <c r="AR71" s="1040"/>
      <c r="AS71" s="1040"/>
      <c r="AT71" s="1040"/>
      <c r="AU71" s="1040">
        <v>1971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2499</v>
      </c>
      <c r="AG88" s="1028"/>
      <c r="AH88" s="1028"/>
      <c r="AI88" s="1028"/>
      <c r="AJ88" s="1028"/>
      <c r="AK88" s="1032"/>
      <c r="AL88" s="1032"/>
      <c r="AM88" s="1032"/>
      <c r="AN88" s="1032"/>
      <c r="AO88" s="1032"/>
      <c r="AP88" s="1028">
        <v>3472</v>
      </c>
      <c r="AQ88" s="1028"/>
      <c r="AR88" s="1028"/>
      <c r="AS88" s="1028"/>
      <c r="AT88" s="1028"/>
      <c r="AU88" s="1028">
        <v>2154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372</v>
      </c>
      <c r="CS102" s="1020"/>
      <c r="CT102" s="1020"/>
      <c r="CU102" s="1020"/>
      <c r="CV102" s="1021"/>
      <c r="CW102" s="1019">
        <v>28</v>
      </c>
      <c r="CX102" s="1020"/>
      <c r="CY102" s="1020"/>
      <c r="CZ102" s="1020"/>
      <c r="DA102" s="1021"/>
      <c r="DB102" s="1019" t="s">
        <v>592</v>
      </c>
      <c r="DC102" s="1020"/>
      <c r="DD102" s="1020"/>
      <c r="DE102" s="1020"/>
      <c r="DF102" s="1021"/>
      <c r="DG102" s="1019" t="s">
        <v>592</v>
      </c>
      <c r="DH102" s="1020"/>
      <c r="DI102" s="1020"/>
      <c r="DJ102" s="1020"/>
      <c r="DK102" s="1021"/>
      <c r="DL102" s="1019">
        <v>70</v>
      </c>
      <c r="DM102" s="1020"/>
      <c r="DN102" s="1020"/>
      <c r="DO102" s="1020"/>
      <c r="DP102" s="1021"/>
      <c r="DQ102" s="1019" t="s">
        <v>592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297</v>
      </c>
      <c r="AG109" s="963"/>
      <c r="AH109" s="963"/>
      <c r="AI109" s="963"/>
      <c r="AJ109" s="964"/>
      <c r="AK109" s="965" t="s">
        <v>296</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297</v>
      </c>
      <c r="BW109" s="963"/>
      <c r="BX109" s="963"/>
      <c r="BY109" s="963"/>
      <c r="BZ109" s="964"/>
      <c r="CA109" s="965" t="s">
        <v>296</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297</v>
      </c>
      <c r="DM109" s="963"/>
      <c r="DN109" s="963"/>
      <c r="DO109" s="963"/>
      <c r="DP109" s="964"/>
      <c r="DQ109" s="965" t="s">
        <v>296</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6506257</v>
      </c>
      <c r="AB110" s="956"/>
      <c r="AC110" s="956"/>
      <c r="AD110" s="956"/>
      <c r="AE110" s="957"/>
      <c r="AF110" s="958">
        <v>6289114</v>
      </c>
      <c r="AG110" s="956"/>
      <c r="AH110" s="956"/>
      <c r="AI110" s="956"/>
      <c r="AJ110" s="957"/>
      <c r="AK110" s="958">
        <v>6036124</v>
      </c>
      <c r="AL110" s="956"/>
      <c r="AM110" s="956"/>
      <c r="AN110" s="956"/>
      <c r="AO110" s="957"/>
      <c r="AP110" s="959">
        <v>22.4</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66277939</v>
      </c>
      <c r="BR110" s="903"/>
      <c r="BS110" s="903"/>
      <c r="BT110" s="903"/>
      <c r="BU110" s="903"/>
      <c r="BV110" s="903">
        <v>64855999</v>
      </c>
      <c r="BW110" s="903"/>
      <c r="BX110" s="903"/>
      <c r="BY110" s="903"/>
      <c r="BZ110" s="903"/>
      <c r="CA110" s="903">
        <v>63789471</v>
      </c>
      <c r="CB110" s="903"/>
      <c r="CC110" s="903"/>
      <c r="CD110" s="903"/>
      <c r="CE110" s="903"/>
      <c r="CF110" s="927">
        <v>237</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435</v>
      </c>
      <c r="DM110" s="903"/>
      <c r="DN110" s="903"/>
      <c r="DO110" s="903"/>
      <c r="DP110" s="903"/>
      <c r="DQ110" s="903" t="s">
        <v>435</v>
      </c>
      <c r="DR110" s="903"/>
      <c r="DS110" s="903"/>
      <c r="DT110" s="903"/>
      <c r="DU110" s="903"/>
      <c r="DV110" s="904" t="s">
        <v>435</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377</v>
      </c>
      <c r="AB111" s="984"/>
      <c r="AC111" s="984"/>
      <c r="AD111" s="984"/>
      <c r="AE111" s="985"/>
      <c r="AF111" s="986" t="s">
        <v>377</v>
      </c>
      <c r="AG111" s="984"/>
      <c r="AH111" s="984"/>
      <c r="AI111" s="984"/>
      <c r="AJ111" s="985"/>
      <c r="AK111" s="986" t="s">
        <v>377</v>
      </c>
      <c r="AL111" s="984"/>
      <c r="AM111" s="984"/>
      <c r="AN111" s="984"/>
      <c r="AO111" s="985"/>
      <c r="AP111" s="987" t="s">
        <v>410</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50648</v>
      </c>
      <c r="BR111" s="875"/>
      <c r="BS111" s="875"/>
      <c r="BT111" s="875"/>
      <c r="BU111" s="875"/>
      <c r="BV111" s="875">
        <v>9160</v>
      </c>
      <c r="BW111" s="875"/>
      <c r="BX111" s="875"/>
      <c r="BY111" s="875"/>
      <c r="BZ111" s="875"/>
      <c r="CA111" s="875">
        <v>6870</v>
      </c>
      <c r="CB111" s="875"/>
      <c r="CC111" s="875"/>
      <c r="CD111" s="875"/>
      <c r="CE111" s="875"/>
      <c r="CF111" s="936">
        <v>0</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377</v>
      </c>
      <c r="DH111" s="875"/>
      <c r="DI111" s="875"/>
      <c r="DJ111" s="875"/>
      <c r="DK111" s="875"/>
      <c r="DL111" s="875" t="s">
        <v>377</v>
      </c>
      <c r="DM111" s="875"/>
      <c r="DN111" s="875"/>
      <c r="DO111" s="875"/>
      <c r="DP111" s="875"/>
      <c r="DQ111" s="875" t="s">
        <v>377</v>
      </c>
      <c r="DR111" s="875"/>
      <c r="DS111" s="875"/>
      <c r="DT111" s="875"/>
      <c r="DU111" s="875"/>
      <c r="DV111" s="852" t="s">
        <v>377</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441</v>
      </c>
      <c r="AB112" s="838"/>
      <c r="AC112" s="838"/>
      <c r="AD112" s="838"/>
      <c r="AE112" s="839"/>
      <c r="AF112" s="840" t="s">
        <v>435</v>
      </c>
      <c r="AG112" s="838"/>
      <c r="AH112" s="838"/>
      <c r="AI112" s="838"/>
      <c r="AJ112" s="839"/>
      <c r="AK112" s="840" t="s">
        <v>442</v>
      </c>
      <c r="AL112" s="838"/>
      <c r="AM112" s="838"/>
      <c r="AN112" s="838"/>
      <c r="AO112" s="839"/>
      <c r="AP112" s="885" t="s">
        <v>443</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29800395</v>
      </c>
      <c r="BR112" s="875"/>
      <c r="BS112" s="875"/>
      <c r="BT112" s="875"/>
      <c r="BU112" s="875"/>
      <c r="BV112" s="875">
        <v>28097386</v>
      </c>
      <c r="BW112" s="875"/>
      <c r="BX112" s="875"/>
      <c r="BY112" s="875"/>
      <c r="BZ112" s="875"/>
      <c r="CA112" s="875">
        <v>27283764</v>
      </c>
      <c r="CB112" s="875"/>
      <c r="CC112" s="875"/>
      <c r="CD112" s="875"/>
      <c r="CE112" s="875"/>
      <c r="CF112" s="936">
        <v>101.4</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441</v>
      </c>
      <c r="DH112" s="875"/>
      <c r="DI112" s="875"/>
      <c r="DJ112" s="875"/>
      <c r="DK112" s="875"/>
      <c r="DL112" s="875" t="s">
        <v>441</v>
      </c>
      <c r="DM112" s="875"/>
      <c r="DN112" s="875"/>
      <c r="DO112" s="875"/>
      <c r="DP112" s="875"/>
      <c r="DQ112" s="875" t="s">
        <v>443</v>
      </c>
      <c r="DR112" s="875"/>
      <c r="DS112" s="875"/>
      <c r="DT112" s="875"/>
      <c r="DU112" s="875"/>
      <c r="DV112" s="852" t="s">
        <v>435</v>
      </c>
      <c r="DW112" s="852"/>
      <c r="DX112" s="852"/>
      <c r="DY112" s="852"/>
      <c r="DZ112" s="853"/>
    </row>
    <row r="113" spans="1:130" s="226" customFormat="1" ht="26.25" customHeight="1">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2007861</v>
      </c>
      <c r="AB113" s="984"/>
      <c r="AC113" s="984"/>
      <c r="AD113" s="984"/>
      <c r="AE113" s="985"/>
      <c r="AF113" s="986">
        <v>1957186</v>
      </c>
      <c r="AG113" s="984"/>
      <c r="AH113" s="984"/>
      <c r="AI113" s="984"/>
      <c r="AJ113" s="985"/>
      <c r="AK113" s="986">
        <v>1652956</v>
      </c>
      <c r="AL113" s="984"/>
      <c r="AM113" s="984"/>
      <c r="AN113" s="984"/>
      <c r="AO113" s="985"/>
      <c r="AP113" s="987">
        <v>6.1</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2297678</v>
      </c>
      <c r="BR113" s="875"/>
      <c r="BS113" s="875"/>
      <c r="BT113" s="875"/>
      <c r="BU113" s="875"/>
      <c r="BV113" s="875">
        <v>2287099</v>
      </c>
      <c r="BW113" s="875"/>
      <c r="BX113" s="875"/>
      <c r="BY113" s="875"/>
      <c r="BZ113" s="875"/>
      <c r="CA113" s="875">
        <v>2154371</v>
      </c>
      <c r="CB113" s="875"/>
      <c r="CC113" s="875"/>
      <c r="CD113" s="875"/>
      <c r="CE113" s="875"/>
      <c r="CF113" s="936">
        <v>8</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377</v>
      </c>
      <c r="DH113" s="838"/>
      <c r="DI113" s="838"/>
      <c r="DJ113" s="838"/>
      <c r="DK113" s="839"/>
      <c r="DL113" s="840" t="s">
        <v>441</v>
      </c>
      <c r="DM113" s="838"/>
      <c r="DN113" s="838"/>
      <c r="DO113" s="838"/>
      <c r="DP113" s="839"/>
      <c r="DQ113" s="840" t="s">
        <v>441</v>
      </c>
      <c r="DR113" s="838"/>
      <c r="DS113" s="838"/>
      <c r="DT113" s="838"/>
      <c r="DU113" s="839"/>
      <c r="DV113" s="885" t="s">
        <v>443</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284150</v>
      </c>
      <c r="AB114" s="838"/>
      <c r="AC114" s="838"/>
      <c r="AD114" s="838"/>
      <c r="AE114" s="839"/>
      <c r="AF114" s="840">
        <v>285845</v>
      </c>
      <c r="AG114" s="838"/>
      <c r="AH114" s="838"/>
      <c r="AI114" s="838"/>
      <c r="AJ114" s="839"/>
      <c r="AK114" s="840">
        <v>388467</v>
      </c>
      <c r="AL114" s="838"/>
      <c r="AM114" s="838"/>
      <c r="AN114" s="838"/>
      <c r="AO114" s="839"/>
      <c r="AP114" s="885">
        <v>1.4</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6534630</v>
      </c>
      <c r="BR114" s="875"/>
      <c r="BS114" s="875"/>
      <c r="BT114" s="875"/>
      <c r="BU114" s="875"/>
      <c r="BV114" s="875">
        <v>6553770</v>
      </c>
      <c r="BW114" s="875"/>
      <c r="BX114" s="875"/>
      <c r="BY114" s="875"/>
      <c r="BZ114" s="875"/>
      <c r="CA114" s="875">
        <v>6445728</v>
      </c>
      <c r="CB114" s="875"/>
      <c r="CC114" s="875"/>
      <c r="CD114" s="875"/>
      <c r="CE114" s="875"/>
      <c r="CF114" s="936">
        <v>24</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377</v>
      </c>
      <c r="DH114" s="838"/>
      <c r="DI114" s="838"/>
      <c r="DJ114" s="838"/>
      <c r="DK114" s="839"/>
      <c r="DL114" s="840" t="s">
        <v>435</v>
      </c>
      <c r="DM114" s="838"/>
      <c r="DN114" s="838"/>
      <c r="DO114" s="838"/>
      <c r="DP114" s="839"/>
      <c r="DQ114" s="840" t="s">
        <v>443</v>
      </c>
      <c r="DR114" s="838"/>
      <c r="DS114" s="838"/>
      <c r="DT114" s="838"/>
      <c r="DU114" s="839"/>
      <c r="DV114" s="885" t="s">
        <v>435</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47807</v>
      </c>
      <c r="AB115" s="984"/>
      <c r="AC115" s="984"/>
      <c r="AD115" s="984"/>
      <c r="AE115" s="985"/>
      <c r="AF115" s="986">
        <v>4640</v>
      </c>
      <c r="AG115" s="984"/>
      <c r="AH115" s="984"/>
      <c r="AI115" s="984"/>
      <c r="AJ115" s="985"/>
      <c r="AK115" s="986">
        <v>2421</v>
      </c>
      <c r="AL115" s="984"/>
      <c r="AM115" s="984"/>
      <c r="AN115" s="984"/>
      <c r="AO115" s="985"/>
      <c r="AP115" s="987">
        <v>0</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9189</v>
      </c>
      <c r="BR115" s="875"/>
      <c r="BS115" s="875"/>
      <c r="BT115" s="875"/>
      <c r="BU115" s="875"/>
      <c r="BV115" s="875">
        <v>9237</v>
      </c>
      <c r="BW115" s="875"/>
      <c r="BX115" s="875"/>
      <c r="BY115" s="875"/>
      <c r="BZ115" s="875"/>
      <c r="CA115" s="875">
        <v>7865</v>
      </c>
      <c r="CB115" s="875"/>
      <c r="CC115" s="875"/>
      <c r="CD115" s="875"/>
      <c r="CE115" s="875"/>
      <c r="CF115" s="936">
        <v>0</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443</v>
      </c>
      <c r="DH115" s="838"/>
      <c r="DI115" s="838"/>
      <c r="DJ115" s="838"/>
      <c r="DK115" s="839"/>
      <c r="DL115" s="840" t="s">
        <v>443</v>
      </c>
      <c r="DM115" s="838"/>
      <c r="DN115" s="838"/>
      <c r="DO115" s="838"/>
      <c r="DP115" s="839"/>
      <c r="DQ115" s="840" t="s">
        <v>443</v>
      </c>
      <c r="DR115" s="838"/>
      <c r="DS115" s="838"/>
      <c r="DT115" s="838"/>
      <c r="DU115" s="839"/>
      <c r="DV115" s="885" t="s">
        <v>443</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783</v>
      </c>
      <c r="AB116" s="838"/>
      <c r="AC116" s="838"/>
      <c r="AD116" s="838"/>
      <c r="AE116" s="839"/>
      <c r="AF116" s="840">
        <v>284</v>
      </c>
      <c r="AG116" s="838"/>
      <c r="AH116" s="838"/>
      <c r="AI116" s="838"/>
      <c r="AJ116" s="839"/>
      <c r="AK116" s="840" t="s">
        <v>443</v>
      </c>
      <c r="AL116" s="838"/>
      <c r="AM116" s="838"/>
      <c r="AN116" s="838"/>
      <c r="AO116" s="839"/>
      <c r="AP116" s="885" t="s">
        <v>456</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443</v>
      </c>
      <c r="BR116" s="875"/>
      <c r="BS116" s="875"/>
      <c r="BT116" s="875"/>
      <c r="BU116" s="875"/>
      <c r="BV116" s="875" t="s">
        <v>443</v>
      </c>
      <c r="BW116" s="875"/>
      <c r="BX116" s="875"/>
      <c r="BY116" s="875"/>
      <c r="BZ116" s="875"/>
      <c r="CA116" s="875" t="s">
        <v>377</v>
      </c>
      <c r="CB116" s="875"/>
      <c r="CC116" s="875"/>
      <c r="CD116" s="875"/>
      <c r="CE116" s="875"/>
      <c r="CF116" s="936" t="s">
        <v>443</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11450</v>
      </c>
      <c r="DH116" s="838"/>
      <c r="DI116" s="838"/>
      <c r="DJ116" s="838"/>
      <c r="DK116" s="839"/>
      <c r="DL116" s="840">
        <v>9160</v>
      </c>
      <c r="DM116" s="838"/>
      <c r="DN116" s="838"/>
      <c r="DO116" s="838"/>
      <c r="DP116" s="839"/>
      <c r="DQ116" s="840">
        <v>6870</v>
      </c>
      <c r="DR116" s="838"/>
      <c r="DS116" s="838"/>
      <c r="DT116" s="838"/>
      <c r="DU116" s="839"/>
      <c r="DV116" s="885">
        <v>0</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8846858</v>
      </c>
      <c r="AB117" s="970"/>
      <c r="AC117" s="970"/>
      <c r="AD117" s="970"/>
      <c r="AE117" s="971"/>
      <c r="AF117" s="972">
        <v>8537069</v>
      </c>
      <c r="AG117" s="970"/>
      <c r="AH117" s="970"/>
      <c r="AI117" s="970"/>
      <c r="AJ117" s="971"/>
      <c r="AK117" s="972">
        <v>8079968</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441</v>
      </c>
      <c r="BR117" s="875"/>
      <c r="BS117" s="875"/>
      <c r="BT117" s="875"/>
      <c r="BU117" s="875"/>
      <c r="BV117" s="875" t="s">
        <v>441</v>
      </c>
      <c r="BW117" s="875"/>
      <c r="BX117" s="875"/>
      <c r="BY117" s="875"/>
      <c r="BZ117" s="875"/>
      <c r="CA117" s="875" t="s">
        <v>456</v>
      </c>
      <c r="CB117" s="875"/>
      <c r="CC117" s="875"/>
      <c r="CD117" s="875"/>
      <c r="CE117" s="875"/>
      <c r="CF117" s="936" t="s">
        <v>435</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443</v>
      </c>
      <c r="DH117" s="838"/>
      <c r="DI117" s="838"/>
      <c r="DJ117" s="838"/>
      <c r="DK117" s="839"/>
      <c r="DL117" s="840" t="s">
        <v>441</v>
      </c>
      <c r="DM117" s="838"/>
      <c r="DN117" s="838"/>
      <c r="DO117" s="838"/>
      <c r="DP117" s="839"/>
      <c r="DQ117" s="840" t="s">
        <v>435</v>
      </c>
      <c r="DR117" s="838"/>
      <c r="DS117" s="838"/>
      <c r="DT117" s="838"/>
      <c r="DU117" s="839"/>
      <c r="DV117" s="885" t="s">
        <v>442</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297</v>
      </c>
      <c r="AG118" s="963"/>
      <c r="AH118" s="963"/>
      <c r="AI118" s="963"/>
      <c r="AJ118" s="964"/>
      <c r="AK118" s="965" t="s">
        <v>296</v>
      </c>
      <c r="AL118" s="963"/>
      <c r="AM118" s="963"/>
      <c r="AN118" s="963"/>
      <c r="AO118" s="964"/>
      <c r="AP118" s="966" t="s">
        <v>429</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456</v>
      </c>
      <c r="BR118" s="906"/>
      <c r="BS118" s="906"/>
      <c r="BT118" s="906"/>
      <c r="BU118" s="906"/>
      <c r="BV118" s="906" t="s">
        <v>463</v>
      </c>
      <c r="BW118" s="906"/>
      <c r="BX118" s="906"/>
      <c r="BY118" s="906"/>
      <c r="BZ118" s="906"/>
      <c r="CA118" s="906" t="s">
        <v>463</v>
      </c>
      <c r="CB118" s="906"/>
      <c r="CC118" s="906"/>
      <c r="CD118" s="906"/>
      <c r="CE118" s="906"/>
      <c r="CF118" s="936" t="s">
        <v>442</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37300</v>
      </c>
      <c r="DH118" s="838"/>
      <c r="DI118" s="838"/>
      <c r="DJ118" s="838"/>
      <c r="DK118" s="839"/>
      <c r="DL118" s="840" t="s">
        <v>443</v>
      </c>
      <c r="DM118" s="838"/>
      <c r="DN118" s="838"/>
      <c r="DO118" s="838"/>
      <c r="DP118" s="839"/>
      <c r="DQ118" s="840" t="s">
        <v>443</v>
      </c>
      <c r="DR118" s="838"/>
      <c r="DS118" s="838"/>
      <c r="DT118" s="838"/>
      <c r="DU118" s="839"/>
      <c r="DV118" s="885" t="s">
        <v>377</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443</v>
      </c>
      <c r="AB119" s="956"/>
      <c r="AC119" s="956"/>
      <c r="AD119" s="956"/>
      <c r="AE119" s="957"/>
      <c r="AF119" s="958" t="s">
        <v>442</v>
      </c>
      <c r="AG119" s="956"/>
      <c r="AH119" s="956"/>
      <c r="AI119" s="956"/>
      <c r="AJ119" s="957"/>
      <c r="AK119" s="958" t="s">
        <v>443</v>
      </c>
      <c r="AL119" s="956"/>
      <c r="AM119" s="956"/>
      <c r="AN119" s="956"/>
      <c r="AO119" s="957"/>
      <c r="AP119" s="959" t="s">
        <v>443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465</v>
      </c>
      <c r="BP119" s="939"/>
      <c r="BQ119" s="943">
        <v>104970479</v>
      </c>
      <c r="BR119" s="906"/>
      <c r="BS119" s="906"/>
      <c r="BT119" s="906"/>
      <c r="BU119" s="906"/>
      <c r="BV119" s="906">
        <v>101812651</v>
      </c>
      <c r="BW119" s="906"/>
      <c r="BX119" s="906"/>
      <c r="BY119" s="906"/>
      <c r="BZ119" s="906"/>
      <c r="CA119" s="906">
        <v>99688069</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1898</v>
      </c>
      <c r="DH119" s="821"/>
      <c r="DI119" s="821"/>
      <c r="DJ119" s="821"/>
      <c r="DK119" s="822"/>
      <c r="DL119" s="823" t="s">
        <v>435</v>
      </c>
      <c r="DM119" s="821"/>
      <c r="DN119" s="821"/>
      <c r="DO119" s="821"/>
      <c r="DP119" s="822"/>
      <c r="DQ119" s="823" t="s">
        <v>443</v>
      </c>
      <c r="DR119" s="821"/>
      <c r="DS119" s="821"/>
      <c r="DT119" s="821"/>
      <c r="DU119" s="822"/>
      <c r="DV119" s="909" t="s">
        <v>435</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443</v>
      </c>
      <c r="AB120" s="838"/>
      <c r="AC120" s="838"/>
      <c r="AD120" s="838"/>
      <c r="AE120" s="839"/>
      <c r="AF120" s="840" t="s">
        <v>443</v>
      </c>
      <c r="AG120" s="838"/>
      <c r="AH120" s="838"/>
      <c r="AI120" s="838"/>
      <c r="AJ120" s="839"/>
      <c r="AK120" s="840" t="s">
        <v>443</v>
      </c>
      <c r="AL120" s="838"/>
      <c r="AM120" s="838"/>
      <c r="AN120" s="838"/>
      <c r="AO120" s="839"/>
      <c r="AP120" s="885" t="s">
        <v>463</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4152351</v>
      </c>
      <c r="BR120" s="903"/>
      <c r="BS120" s="903"/>
      <c r="BT120" s="903"/>
      <c r="BU120" s="903"/>
      <c r="BV120" s="903">
        <v>4460943</v>
      </c>
      <c r="BW120" s="903"/>
      <c r="BX120" s="903"/>
      <c r="BY120" s="903"/>
      <c r="BZ120" s="903"/>
      <c r="CA120" s="903">
        <v>4954438</v>
      </c>
      <c r="CB120" s="903"/>
      <c r="CC120" s="903"/>
      <c r="CD120" s="903"/>
      <c r="CE120" s="903"/>
      <c r="CF120" s="927">
        <v>18.399999999999999</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25156953</v>
      </c>
      <c r="DH120" s="903"/>
      <c r="DI120" s="903"/>
      <c r="DJ120" s="903"/>
      <c r="DK120" s="903"/>
      <c r="DL120" s="903">
        <v>23546716</v>
      </c>
      <c r="DM120" s="903"/>
      <c r="DN120" s="903"/>
      <c r="DO120" s="903"/>
      <c r="DP120" s="903"/>
      <c r="DQ120" s="903">
        <v>22680468</v>
      </c>
      <c r="DR120" s="903"/>
      <c r="DS120" s="903"/>
      <c r="DT120" s="903"/>
      <c r="DU120" s="903"/>
      <c r="DV120" s="904">
        <v>84.3</v>
      </c>
      <c r="DW120" s="904"/>
      <c r="DX120" s="904"/>
      <c r="DY120" s="904"/>
      <c r="DZ120" s="905"/>
    </row>
    <row r="121" spans="1:130" s="226" customFormat="1" ht="26.25" customHeight="1">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456</v>
      </c>
      <c r="AB121" s="838"/>
      <c r="AC121" s="838"/>
      <c r="AD121" s="838"/>
      <c r="AE121" s="839"/>
      <c r="AF121" s="840" t="s">
        <v>463</v>
      </c>
      <c r="AG121" s="838"/>
      <c r="AH121" s="838"/>
      <c r="AI121" s="838"/>
      <c r="AJ121" s="839"/>
      <c r="AK121" s="840" t="s">
        <v>435</v>
      </c>
      <c r="AL121" s="838"/>
      <c r="AM121" s="838"/>
      <c r="AN121" s="838"/>
      <c r="AO121" s="839"/>
      <c r="AP121" s="885" t="s">
        <v>443</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3121657</v>
      </c>
      <c r="BR121" s="875"/>
      <c r="BS121" s="875"/>
      <c r="BT121" s="875"/>
      <c r="BU121" s="875"/>
      <c r="BV121" s="875">
        <v>3422846</v>
      </c>
      <c r="BW121" s="875"/>
      <c r="BX121" s="875"/>
      <c r="BY121" s="875"/>
      <c r="BZ121" s="875"/>
      <c r="CA121" s="875">
        <v>2972088</v>
      </c>
      <c r="CB121" s="875"/>
      <c r="CC121" s="875"/>
      <c r="CD121" s="875"/>
      <c r="CE121" s="875"/>
      <c r="CF121" s="936">
        <v>11</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4523450</v>
      </c>
      <c r="DH121" s="875"/>
      <c r="DI121" s="875"/>
      <c r="DJ121" s="875"/>
      <c r="DK121" s="875"/>
      <c r="DL121" s="875">
        <v>4433606</v>
      </c>
      <c r="DM121" s="875"/>
      <c r="DN121" s="875"/>
      <c r="DO121" s="875"/>
      <c r="DP121" s="875"/>
      <c r="DQ121" s="875">
        <v>4475215</v>
      </c>
      <c r="DR121" s="875"/>
      <c r="DS121" s="875"/>
      <c r="DT121" s="875"/>
      <c r="DU121" s="875"/>
      <c r="DV121" s="852">
        <v>16.600000000000001</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377</v>
      </c>
      <c r="AB122" s="838"/>
      <c r="AC122" s="838"/>
      <c r="AD122" s="838"/>
      <c r="AE122" s="839"/>
      <c r="AF122" s="840" t="s">
        <v>463</v>
      </c>
      <c r="AG122" s="838"/>
      <c r="AH122" s="838"/>
      <c r="AI122" s="838"/>
      <c r="AJ122" s="839"/>
      <c r="AK122" s="840" t="s">
        <v>377</v>
      </c>
      <c r="AL122" s="838"/>
      <c r="AM122" s="838"/>
      <c r="AN122" s="838"/>
      <c r="AO122" s="839"/>
      <c r="AP122" s="885" t="s">
        <v>435</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61943447</v>
      </c>
      <c r="BR122" s="906"/>
      <c r="BS122" s="906"/>
      <c r="BT122" s="906"/>
      <c r="BU122" s="906"/>
      <c r="BV122" s="906">
        <v>60673292</v>
      </c>
      <c r="BW122" s="906"/>
      <c r="BX122" s="906"/>
      <c r="BY122" s="906"/>
      <c r="BZ122" s="906"/>
      <c r="CA122" s="906">
        <v>60210055</v>
      </c>
      <c r="CB122" s="906"/>
      <c r="CC122" s="906"/>
      <c r="CD122" s="906"/>
      <c r="CE122" s="906"/>
      <c r="CF122" s="907">
        <v>223.7</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100133</v>
      </c>
      <c r="DH122" s="875"/>
      <c r="DI122" s="875"/>
      <c r="DJ122" s="875"/>
      <c r="DK122" s="875"/>
      <c r="DL122" s="875">
        <v>106860</v>
      </c>
      <c r="DM122" s="875"/>
      <c r="DN122" s="875"/>
      <c r="DO122" s="875"/>
      <c r="DP122" s="875"/>
      <c r="DQ122" s="875">
        <v>104490</v>
      </c>
      <c r="DR122" s="875"/>
      <c r="DS122" s="875"/>
      <c r="DT122" s="875"/>
      <c r="DU122" s="875"/>
      <c r="DV122" s="852">
        <v>0.4</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6532</v>
      </c>
      <c r="AB123" s="838"/>
      <c r="AC123" s="838"/>
      <c r="AD123" s="838"/>
      <c r="AE123" s="839"/>
      <c r="AF123" s="840">
        <v>2454</v>
      </c>
      <c r="AG123" s="838"/>
      <c r="AH123" s="838"/>
      <c r="AI123" s="838"/>
      <c r="AJ123" s="839"/>
      <c r="AK123" s="840">
        <v>2421</v>
      </c>
      <c r="AL123" s="838"/>
      <c r="AM123" s="838"/>
      <c r="AN123" s="838"/>
      <c r="AO123" s="839"/>
      <c r="AP123" s="885">
        <v>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476</v>
      </c>
      <c r="BP123" s="939"/>
      <c r="BQ123" s="893">
        <v>69217455</v>
      </c>
      <c r="BR123" s="894"/>
      <c r="BS123" s="894"/>
      <c r="BT123" s="894"/>
      <c r="BU123" s="894"/>
      <c r="BV123" s="894">
        <v>68557081</v>
      </c>
      <c r="BW123" s="894"/>
      <c r="BX123" s="894"/>
      <c r="BY123" s="894"/>
      <c r="BZ123" s="894"/>
      <c r="CA123" s="894">
        <v>68136581</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t="s">
        <v>478</v>
      </c>
      <c r="DH123" s="838"/>
      <c r="DI123" s="838"/>
      <c r="DJ123" s="838"/>
      <c r="DK123" s="839"/>
      <c r="DL123" s="840" t="s">
        <v>456</v>
      </c>
      <c r="DM123" s="838"/>
      <c r="DN123" s="838"/>
      <c r="DO123" s="838"/>
      <c r="DP123" s="839"/>
      <c r="DQ123" s="840">
        <v>18317</v>
      </c>
      <c r="DR123" s="838"/>
      <c r="DS123" s="838"/>
      <c r="DT123" s="838"/>
      <c r="DU123" s="839"/>
      <c r="DV123" s="885">
        <v>0.1</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443</v>
      </c>
      <c r="AB124" s="838"/>
      <c r="AC124" s="838"/>
      <c r="AD124" s="838"/>
      <c r="AE124" s="839"/>
      <c r="AF124" s="840" t="s">
        <v>456</v>
      </c>
      <c r="AG124" s="838"/>
      <c r="AH124" s="838"/>
      <c r="AI124" s="838"/>
      <c r="AJ124" s="839"/>
      <c r="AK124" s="840" t="s">
        <v>443</v>
      </c>
      <c r="AL124" s="838"/>
      <c r="AM124" s="838"/>
      <c r="AN124" s="838"/>
      <c r="AO124" s="839"/>
      <c r="AP124" s="885" t="s">
        <v>443</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134.1</v>
      </c>
      <c r="BR124" s="892"/>
      <c r="BS124" s="892"/>
      <c r="BT124" s="892"/>
      <c r="BU124" s="892"/>
      <c r="BV124" s="892">
        <v>124.8</v>
      </c>
      <c r="BW124" s="892"/>
      <c r="BX124" s="892"/>
      <c r="BY124" s="892"/>
      <c r="BZ124" s="892"/>
      <c r="CA124" s="892">
        <v>117.2</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19859</v>
      </c>
      <c r="DH124" s="821"/>
      <c r="DI124" s="821"/>
      <c r="DJ124" s="821"/>
      <c r="DK124" s="822"/>
      <c r="DL124" s="823">
        <v>10204</v>
      </c>
      <c r="DM124" s="821"/>
      <c r="DN124" s="821"/>
      <c r="DO124" s="821"/>
      <c r="DP124" s="822"/>
      <c r="DQ124" s="823">
        <v>5274</v>
      </c>
      <c r="DR124" s="821"/>
      <c r="DS124" s="821"/>
      <c r="DT124" s="821"/>
      <c r="DU124" s="822"/>
      <c r="DV124" s="909">
        <v>0</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v>38361</v>
      </c>
      <c r="AB125" s="838"/>
      <c r="AC125" s="838"/>
      <c r="AD125" s="838"/>
      <c r="AE125" s="839"/>
      <c r="AF125" s="840">
        <v>195</v>
      </c>
      <c r="AG125" s="838"/>
      <c r="AH125" s="838"/>
      <c r="AI125" s="838"/>
      <c r="AJ125" s="839"/>
      <c r="AK125" s="840" t="s">
        <v>443</v>
      </c>
      <c r="AL125" s="838"/>
      <c r="AM125" s="838"/>
      <c r="AN125" s="838"/>
      <c r="AO125" s="839"/>
      <c r="AP125" s="885" t="s">
        <v>463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443</v>
      </c>
      <c r="DM125" s="903"/>
      <c r="DN125" s="903"/>
      <c r="DO125" s="903"/>
      <c r="DP125" s="903"/>
      <c r="DQ125" s="903" t="s">
        <v>478</v>
      </c>
      <c r="DR125" s="903"/>
      <c r="DS125" s="903"/>
      <c r="DT125" s="903"/>
      <c r="DU125" s="903"/>
      <c r="DV125" s="904" t="s">
        <v>443</v>
      </c>
      <c r="DW125" s="904"/>
      <c r="DX125" s="904"/>
      <c r="DY125" s="904"/>
      <c r="DZ125" s="905"/>
    </row>
    <row r="126" spans="1:130" s="226" customFormat="1" ht="26.25" customHeight="1" thickBot="1">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2914</v>
      </c>
      <c r="AB126" s="838"/>
      <c r="AC126" s="838"/>
      <c r="AD126" s="838"/>
      <c r="AE126" s="839"/>
      <c r="AF126" s="840">
        <v>1991</v>
      </c>
      <c r="AG126" s="838"/>
      <c r="AH126" s="838"/>
      <c r="AI126" s="838"/>
      <c r="AJ126" s="839"/>
      <c r="AK126" s="840" t="s">
        <v>478</v>
      </c>
      <c r="AL126" s="838"/>
      <c r="AM126" s="838"/>
      <c r="AN126" s="838"/>
      <c r="AO126" s="839"/>
      <c r="AP126" s="885" t="s">
        <v>456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443</v>
      </c>
      <c r="DH126" s="875"/>
      <c r="DI126" s="875"/>
      <c r="DJ126" s="875"/>
      <c r="DK126" s="875"/>
      <c r="DL126" s="875" t="s">
        <v>442</v>
      </c>
      <c r="DM126" s="875"/>
      <c r="DN126" s="875"/>
      <c r="DO126" s="875"/>
      <c r="DP126" s="875"/>
      <c r="DQ126" s="875" t="s">
        <v>443</v>
      </c>
      <c r="DR126" s="875"/>
      <c r="DS126" s="875"/>
      <c r="DT126" s="875"/>
      <c r="DU126" s="875"/>
      <c r="DV126" s="852" t="s">
        <v>478</v>
      </c>
      <c r="DW126" s="852"/>
      <c r="DX126" s="852"/>
      <c r="DY126" s="852"/>
      <c r="DZ126" s="853"/>
    </row>
    <row r="127" spans="1:130" s="226" customFormat="1" ht="26.25" customHeight="1">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377</v>
      </c>
      <c r="AB127" s="838"/>
      <c r="AC127" s="838"/>
      <c r="AD127" s="838"/>
      <c r="AE127" s="839"/>
      <c r="AF127" s="840" t="s">
        <v>456</v>
      </c>
      <c r="AG127" s="838"/>
      <c r="AH127" s="838"/>
      <c r="AI127" s="838"/>
      <c r="AJ127" s="839"/>
      <c r="AK127" s="840" t="s">
        <v>456</v>
      </c>
      <c r="AL127" s="838"/>
      <c r="AM127" s="838"/>
      <c r="AN127" s="838"/>
      <c r="AO127" s="839"/>
      <c r="AP127" s="885" t="s">
        <v>443</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456</v>
      </c>
      <c r="DH127" s="875"/>
      <c r="DI127" s="875"/>
      <c r="DJ127" s="875"/>
      <c r="DK127" s="875"/>
      <c r="DL127" s="875" t="s">
        <v>456</v>
      </c>
      <c r="DM127" s="875"/>
      <c r="DN127" s="875"/>
      <c r="DO127" s="875"/>
      <c r="DP127" s="875"/>
      <c r="DQ127" s="875" t="s">
        <v>435</v>
      </c>
      <c r="DR127" s="875"/>
      <c r="DS127" s="875"/>
      <c r="DT127" s="875"/>
      <c r="DU127" s="875"/>
      <c r="DV127" s="852" t="s">
        <v>377</v>
      </c>
      <c r="DW127" s="852"/>
      <c r="DX127" s="852"/>
      <c r="DY127" s="852"/>
      <c r="DZ127" s="853"/>
    </row>
    <row r="128" spans="1:130" s="226" customFormat="1" ht="26.25" customHeight="1" thickBot="1">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407946</v>
      </c>
      <c r="AB128" s="859"/>
      <c r="AC128" s="859"/>
      <c r="AD128" s="859"/>
      <c r="AE128" s="860"/>
      <c r="AF128" s="861">
        <v>362106</v>
      </c>
      <c r="AG128" s="859"/>
      <c r="AH128" s="859"/>
      <c r="AI128" s="859"/>
      <c r="AJ128" s="860"/>
      <c r="AK128" s="861">
        <v>409336</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443</v>
      </c>
      <c r="BG128" s="845"/>
      <c r="BH128" s="845"/>
      <c r="BI128" s="845"/>
      <c r="BJ128" s="845"/>
      <c r="BK128" s="845"/>
      <c r="BL128" s="868"/>
      <c r="BM128" s="844">
        <v>11.73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v>9189</v>
      </c>
      <c r="DH128" s="849"/>
      <c r="DI128" s="849"/>
      <c r="DJ128" s="849"/>
      <c r="DK128" s="849"/>
      <c r="DL128" s="849">
        <v>9237</v>
      </c>
      <c r="DM128" s="849"/>
      <c r="DN128" s="849"/>
      <c r="DO128" s="849"/>
      <c r="DP128" s="849"/>
      <c r="DQ128" s="849">
        <v>7865</v>
      </c>
      <c r="DR128" s="849"/>
      <c r="DS128" s="849"/>
      <c r="DT128" s="849"/>
      <c r="DU128" s="849"/>
      <c r="DV128" s="850">
        <v>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31557178</v>
      </c>
      <c r="AB129" s="838"/>
      <c r="AC129" s="838"/>
      <c r="AD129" s="838"/>
      <c r="AE129" s="839"/>
      <c r="AF129" s="840">
        <v>31563658</v>
      </c>
      <c r="AG129" s="838"/>
      <c r="AH129" s="838"/>
      <c r="AI129" s="838"/>
      <c r="AJ129" s="839"/>
      <c r="AK129" s="840">
        <v>31787384</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443</v>
      </c>
      <c r="BG129" s="828"/>
      <c r="BH129" s="828"/>
      <c r="BI129" s="828"/>
      <c r="BJ129" s="828"/>
      <c r="BK129" s="828"/>
      <c r="BL129" s="829"/>
      <c r="BM129" s="827">
        <v>16.73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4914967</v>
      </c>
      <c r="AB130" s="838"/>
      <c r="AC130" s="838"/>
      <c r="AD130" s="838"/>
      <c r="AE130" s="839"/>
      <c r="AF130" s="840">
        <v>4920517</v>
      </c>
      <c r="AG130" s="838"/>
      <c r="AH130" s="838"/>
      <c r="AI130" s="838"/>
      <c r="AJ130" s="839"/>
      <c r="AK130" s="840">
        <v>4875976</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11.9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26642211</v>
      </c>
      <c r="AB131" s="821"/>
      <c r="AC131" s="821"/>
      <c r="AD131" s="821"/>
      <c r="AE131" s="822"/>
      <c r="AF131" s="823">
        <v>26643141</v>
      </c>
      <c r="AG131" s="821"/>
      <c r="AH131" s="821"/>
      <c r="AI131" s="821"/>
      <c r="AJ131" s="822"/>
      <c r="AK131" s="823">
        <v>26911408</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117.2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13.226924</v>
      </c>
      <c r="AB132" s="801"/>
      <c r="AC132" s="801"/>
      <c r="AD132" s="801"/>
      <c r="AE132" s="802"/>
      <c r="AF132" s="803">
        <v>12.214948679999999</v>
      </c>
      <c r="AG132" s="801"/>
      <c r="AH132" s="801"/>
      <c r="AI132" s="801"/>
      <c r="AJ132" s="802"/>
      <c r="AK132" s="803">
        <v>10.384651740000001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15.2</v>
      </c>
      <c r="AB133" s="780"/>
      <c r="AC133" s="780"/>
      <c r="AD133" s="780"/>
      <c r="AE133" s="781"/>
      <c r="AF133" s="779">
        <v>13.6</v>
      </c>
      <c r="AG133" s="780"/>
      <c r="AH133" s="780"/>
      <c r="AI133" s="780"/>
      <c r="AJ133" s="781"/>
      <c r="AK133" s="779">
        <v>11.9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E9N0kjUbTHKy18bJ2wTHYnwwMpKu1N1DM4OgwAlfFkOa1RxekCV+ei6rC7VhXskYrcucF60JVf5kfIaxrz0Cg==" saltValue="hu9tqCHLJmbC/dIw/9uC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1"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6eE6Q24x3VD93c8lP8eU4+o1gjylfK+t+ld0/jHxuZGwB5ryFFzalWVFljmuRbpO5NUUryiY2AcHD3ruhnlQ==" saltValue="hZJVKzzFE6pR9ELUYF4h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57"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yIrVyt7Ytx0b+W22/4+tKVbN3sr0OVqnvTQaGSJqohNVAjBFijkaqWPV1eeZnrgz8HCY7UbnfWFRD04vQGpgg==" saltValue="MD/Y1wvOQZmPjRJhQBr+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7291817</v>
      </c>
      <c r="AP9" s="292">
        <v>48968</v>
      </c>
      <c r="AQ9" s="293">
        <v>56348</v>
      </c>
      <c r="AR9" s="294">
        <v>-13.1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329399</v>
      </c>
      <c r="AP10" s="295">
        <v>2212</v>
      </c>
      <c r="AQ10" s="296">
        <v>3645</v>
      </c>
      <c r="AR10" s="297">
        <v>-39.299999999999997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1341834</v>
      </c>
      <c r="AP11" s="295">
        <v>9011</v>
      </c>
      <c r="AQ11" s="296">
        <v>3500</v>
      </c>
      <c r="AR11" s="297">
        <v>157.5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t="s">
        <v>516</v>
      </c>
      <c r="AP12" s="295" t="s">
        <v>516</v>
      </c>
      <c r="AQ12" s="296">
        <v>434</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517</v>
      </c>
      <c r="AL13" s="1207"/>
      <c r="AM13" s="1207"/>
      <c r="AN13" s="1208"/>
      <c r="AO13" s="295" t="s">
        <v>516</v>
      </c>
      <c r="AP13" s="295" t="s">
        <v>516</v>
      </c>
      <c r="AQ13" s="296">
        <v>13</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406483</v>
      </c>
      <c r="AP14" s="295">
        <v>2730</v>
      </c>
      <c r="AQ14" s="296">
        <v>2442</v>
      </c>
      <c r="AR14" s="297">
        <v>11.8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84767</v>
      </c>
      <c r="AP15" s="295">
        <v>569</v>
      </c>
      <c r="AQ15" s="296">
        <v>1100</v>
      </c>
      <c r="AR15" s="297">
        <v>-48.3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-631124</v>
      </c>
      <c r="AP16" s="295">
        <v>-4238</v>
      </c>
      <c r="AQ16" s="296">
        <v>-4518</v>
      </c>
      <c r="AR16" s="297">
        <v>-6.2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8823176</v>
      </c>
      <c r="AP17" s="295">
        <v>59252</v>
      </c>
      <c r="AQ17" s="296">
        <v>62964</v>
      </c>
      <c r="AR17" s="297">
        <v>-5.9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5.33</v>
      </c>
      <c r="AP21" s="308">
        <v>5.98</v>
      </c>
      <c r="AQ21" s="309">
        <v>-0.65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98.7</v>
      </c>
      <c r="AP22" s="313">
        <v>99.8</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6036124</v>
      </c>
      <c r="AP32" s="322">
        <v>40535</v>
      </c>
      <c r="AQ32" s="323">
        <v>32962</v>
      </c>
      <c r="AR32" s="324">
        <v>23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516</v>
      </c>
      <c r="AP34" s="322" t="s">
        <v>516</v>
      </c>
      <c r="AQ34" s="323">
        <v>46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1652956</v>
      </c>
      <c r="AP35" s="322">
        <v>11100</v>
      </c>
      <c r="AQ35" s="323">
        <v>6858</v>
      </c>
      <c r="AR35" s="324">
        <v>61.9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388467</v>
      </c>
      <c r="AP36" s="322">
        <v>2609</v>
      </c>
      <c r="AQ36" s="323">
        <v>1328</v>
      </c>
      <c r="AR36" s="324">
        <v>96.5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2421</v>
      </c>
      <c r="AP37" s="322">
        <v>16</v>
      </c>
      <c r="AQ37" s="323">
        <v>918</v>
      </c>
      <c r="AR37" s="324">
        <v>-98.3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516</v>
      </c>
      <c r="AP38" s="325" t="s">
        <v>516</v>
      </c>
      <c r="AQ38" s="326">
        <v>1</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-409336</v>
      </c>
      <c r="AP39" s="322">
        <v>-2749</v>
      </c>
      <c r="AQ39" s="323">
        <v>-7068</v>
      </c>
      <c r="AR39" s="324">
        <v>-61.1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-4875976</v>
      </c>
      <c r="AP40" s="322">
        <v>-32744</v>
      </c>
      <c r="AQ40" s="323">
        <v>-26735</v>
      </c>
      <c r="AR40" s="324">
        <v>22.5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2794656</v>
      </c>
      <c r="AP41" s="322">
        <v>18767</v>
      </c>
      <c r="AQ41" s="323">
        <v>8310</v>
      </c>
      <c r="AR41" s="324">
        <v>125.8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6575988</v>
      </c>
      <c r="AN51" s="344">
        <v>43749</v>
      </c>
      <c r="AO51" s="345">
        <v>46.9</v>
      </c>
      <c r="AP51" s="346">
        <v>50840</v>
      </c>
      <c r="AQ51" s="347">
        <v>16.899999999999999</v>
      </c>
      <c r="AR51" s="348">
        <v>30</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2770648</v>
      </c>
      <c r="AN52" s="352">
        <v>18433</v>
      </c>
      <c r="AO52" s="353">
        <v>40.799999999999997</v>
      </c>
      <c r="AP52" s="354">
        <v>25367</v>
      </c>
      <c r="AQ52" s="355">
        <v>9.1</v>
      </c>
      <c r="AR52" s="356">
        <v>31.7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6258161</v>
      </c>
      <c r="AN53" s="344">
        <v>41761</v>
      </c>
      <c r="AO53" s="345">
        <v>-4.5</v>
      </c>
      <c r="AP53" s="346">
        <v>53605</v>
      </c>
      <c r="AQ53" s="347">
        <v>5.4</v>
      </c>
      <c r="AR53" s="348">
        <v>-9.9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2209270</v>
      </c>
      <c r="AN54" s="352">
        <v>14743</v>
      </c>
      <c r="AO54" s="353">
        <v>-20</v>
      </c>
      <c r="AP54" s="354">
        <v>28343</v>
      </c>
      <c r="AQ54" s="355">
        <v>11.7</v>
      </c>
      <c r="AR54" s="356">
        <v>-31.7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5836098</v>
      </c>
      <c r="AN55" s="344">
        <v>38977</v>
      </c>
      <c r="AO55" s="345">
        <v>-6.7</v>
      </c>
      <c r="AP55" s="346">
        <v>58051</v>
      </c>
      <c r="AQ55" s="347">
        <v>8.3000000000000007</v>
      </c>
      <c r="AR55" s="348">
        <v>-15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2510887</v>
      </c>
      <c r="AN56" s="352">
        <v>16769</v>
      </c>
      <c r="AO56" s="353">
        <v>13.7</v>
      </c>
      <c r="AP56" s="354">
        <v>32143</v>
      </c>
      <c r="AQ56" s="355">
        <v>13.4</v>
      </c>
      <c r="AR56" s="356">
        <v>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4091765</v>
      </c>
      <c r="AN57" s="344">
        <v>27387</v>
      </c>
      <c r="AO57" s="345">
        <v>-29.7</v>
      </c>
      <c r="AP57" s="346">
        <v>40879</v>
      </c>
      <c r="AQ57" s="347">
        <v>-29.6</v>
      </c>
      <c r="AR57" s="348">
        <v>-0.1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1827010</v>
      </c>
      <c r="AN58" s="352">
        <v>12228</v>
      </c>
      <c r="AO58" s="353">
        <v>-27.1</v>
      </c>
      <c r="AP58" s="354">
        <v>24087</v>
      </c>
      <c r="AQ58" s="355">
        <v>-25.1</v>
      </c>
      <c r="AR58" s="356">
        <v>-2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5995996</v>
      </c>
      <c r="AN59" s="344">
        <v>40266</v>
      </c>
      <c r="AO59" s="345">
        <v>47</v>
      </c>
      <c r="AP59" s="346">
        <v>42651</v>
      </c>
      <c r="AQ59" s="347">
        <v>4.3</v>
      </c>
      <c r="AR59" s="348">
        <v>42.7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1662500</v>
      </c>
      <c r="AN60" s="352">
        <v>11164</v>
      </c>
      <c r="AO60" s="353">
        <v>-8.6999999999999993</v>
      </c>
      <c r="AP60" s="354">
        <v>22675</v>
      </c>
      <c r="AQ60" s="355">
        <v>-5.9</v>
      </c>
      <c r="AR60" s="356">
        <v>-2.8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5751602</v>
      </c>
      <c r="AN61" s="359">
        <v>38428</v>
      </c>
      <c r="AO61" s="360">
        <v>10.6</v>
      </c>
      <c r="AP61" s="361">
        <v>49205</v>
      </c>
      <c r="AQ61" s="362">
        <v>1.1000000000000001</v>
      </c>
      <c r="AR61" s="348">
        <v>9.5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2196063</v>
      </c>
      <c r="AN62" s="352">
        <v>14667</v>
      </c>
      <c r="AO62" s="353">
        <v>-0.3</v>
      </c>
      <c r="AP62" s="354">
        <v>26523</v>
      </c>
      <c r="AQ62" s="355">
        <v>0.6</v>
      </c>
      <c r="AR62" s="356">
        <v>-0.9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4zvBrYR76BiX/OJ9+CHF4sWi3oW+Su4+phvM9z2QYM5s8rTgSQZhaO8csr5tuAGI66IVZVWetGQqj2XUFVxUA==" saltValue="tVJ6aO6F9aBrZXo6wDiU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M31"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PnSbsnjehGMXY2mswLEGOusU+ZfrEaO0vAZ2voXpTuFZimTBViwxztNzHH04Fl0T6jmH+rfh7cdnJM/tq5n0Q==" saltValue="aCk080lIAz+pnpYktBR/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7"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BevVrlef02bSutTFCuWJtcVIOF/D2mYRDL8Rf8nkcW5O3QUDq2KBTnGPzEL7ysT4/DLm/jvnaG4RRsdxgIgAw==" saltValue="vFF/yApp681CejK8G8rY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4.3899999999999997</v>
      </c>
      <c r="G47" s="12">
        <v>4.37</v>
      </c>
      <c r="H47" s="12">
        <v>4.37</v>
      </c>
      <c r="I47" s="12">
        <v>5.2</v>
      </c>
      <c r="J47" s="13">
        <v>6.16</v>
      </c>
    </row>
    <row r="48" spans="2:10" ht="57.75" customHeight="1">
      <c r="B48" s="14"/>
      <c r="C48" s="1214" t="s">
        <v>4</v>
      </c>
      <c r="D48" s="1214"/>
      <c r="E48" s="1215"/>
      <c r="F48" s="15">
        <v>3.34</v>
      </c>
      <c r="G48" s="16">
        <v>2.57</v>
      </c>
      <c r="H48" s="16">
        <v>2.42</v>
      </c>
      <c r="I48" s="16">
        <v>3.48</v>
      </c>
      <c r="J48" s="17">
        <v>3.61</v>
      </c>
    </row>
    <row r="49" spans="2:10" ht="57.75" customHeight="1" thickBot="1">
      <c r="B49" s="18"/>
      <c r="C49" s="1216" t="s">
        <v>5</v>
      </c>
      <c r="D49" s="1216"/>
      <c r="E49" s="1217"/>
      <c r="F49" s="19">
        <v>0.28000000000000003</v>
      </c>
      <c r="G49" s="20" t="s">
        <v>564</v>
      </c>
      <c r="H49" s="20" t="s">
        <v>565</v>
      </c>
      <c r="I49" s="20">
        <v>2.56</v>
      </c>
      <c r="J49" s="21">
        <v>2.17</v>
      </c>
    </row>
    <row r="50" spans="2:10" ht="13.5" customHeight="1"/>
    <row r="51" spans="2:10" ht="13.5" hidden="1" customHeight="1"/>
    <row r="52" spans="2:10" ht="13.5" hidden="1" customHeight="1"/>
    <row r="53" spans="2:10" ht="13.5" hidden="1" customHeight="1"/>
  </sheetData>
  <sheetProtection algorithmName="SHA-512" hashValue="fSxw9KDnMh3NMa6qL9JiMlwlEQxqGIV+DlvqUCpxkwIdOXxGLIofpo7AFO8YUNM/F3N1SPjWsW3cFEizMpGejg==" saltValue="rD7JwRizeJoRHg1EYJpw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2019-03-11T01:29:29Z</cp:lastPrinted>
  <dcterms:created xsi:type="dcterms:W3CDTF">2019-02-14T04:06:34Z</dcterms:created>
  <dcterms:modified xsi:type="dcterms:W3CDTF">2019-10-24T04:20:33Z</dcterms:modified>
</cp:coreProperties>
</file>