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5" i="9" l="1"/>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BW41" i="9"/>
  <c r="BE41" i="9"/>
  <c r="AM41" i="9"/>
  <c r="U41" i="9"/>
  <c r="C41" i="9"/>
  <c r="BW40" i="9"/>
  <c r="BE40" i="9"/>
  <c r="AM40" i="9"/>
  <c r="U40" i="9"/>
  <c r="C40" i="9"/>
  <c r="BW39" i="9"/>
  <c r="BE39" i="9"/>
  <c r="AM39" i="9"/>
  <c r="U39" i="9"/>
  <c r="C39" i="9"/>
  <c r="BW38" i="9"/>
  <c r="BE38" i="9"/>
  <c r="AM38" i="9"/>
  <c r="U38" i="9"/>
  <c r="C38" i="9"/>
  <c r="BE37" i="9"/>
  <c r="AM37" i="9"/>
  <c r="BE36" i="9"/>
  <c r="AM36" i="9"/>
  <c r="CO34" i="9"/>
  <c r="CO35" i="9" s="1"/>
  <c r="CO36" i="9" s="1"/>
  <c r="CO37" i="9" s="1"/>
  <c r="CO38" i="9" s="1"/>
  <c r="CO39" i="9" s="1"/>
  <c r="CO40" i="9" s="1"/>
  <c r="CO41" i="9" s="1"/>
  <c r="BW34" i="9"/>
  <c r="BW35" i="9" s="1"/>
  <c r="BW36" i="9" s="1"/>
  <c r="BW37" i="9" s="1"/>
  <c r="C34" i="9"/>
  <c r="C35" i="9" s="1"/>
  <c r="U34" i="9" l="1"/>
  <c r="U35" i="9" s="1"/>
  <c r="U36" i="9" s="1"/>
  <c r="U37" i="9" s="1"/>
  <c r="C36" i="9"/>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alcChain>
</file>

<file path=xl/sharedStrings.xml><?xml version="1.0" encoding="utf-8"?>
<sst xmlns="http://schemas.openxmlformats.org/spreadsheetml/2006/main" count="1028" uniqueCount="585">
  <si>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</si>
  <si>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</si>
  <si>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</si>
  <si>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</si>
  <si>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</si>
  <si>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</si>
  <si>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</si>
  <si>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</si>
  <si>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</si>
  <si>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</si>
  <si>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</si>
  <si>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</si>
  <si>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</si>
  <si>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</si>
  <si>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</si>
  <si>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</si>
  <si>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</si>
  <si>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</si>
  <si>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</si>
  <si>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</si>
  <si>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</si>
  <si>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</si>
  <si>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</si>
  <si>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</si>
  <si>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</si>
  <si>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</si>
  <si>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</si>
  <si>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</si>
  <si>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</si>
  <si>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</si>
  <si>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</si>
  <si>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</si>
  <si>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</si>
  <si>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</si>
  <si>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</si>
  <si>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</si>
  <si>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</si>
  <si>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</si>
  <si>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</si>
  <si>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</si>
  <si>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</si>
  <si>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</si>
  <si>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</si>
  <si>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</si>
  <si>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</si>
  <si>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</si>
  <si>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</si>
  <si>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</si>
  <si>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</si>
  <si>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</si>
  <si>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</si>
  <si>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</si>
  <si>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</si>
  <si>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</si>
  <si>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</si>
  <si>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</si>
  <si>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</si>
  <si>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</si>
  <si>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</si>
  <si>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</si>
  <si>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</si>
  <si>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</si>
  <si>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</si>
  <si>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</si>
  <si>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</si>
  <si>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</si>
  <si>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</si>
  <si>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</si>
  <si>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</si>
  <si>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</si>
  <si>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Ⅲ－３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</si>
  <si>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</si>
  <si>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</si>
  <si>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</si>
  <si>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</si>
  <si>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</si>
  <si>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</si>
  <si>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</si>
  <si>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</si>
  <si>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</si>
  <si>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</si>
  <si>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</si>
  <si>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</si>
  <si>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米子市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</si>
  <si>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</si>
  <si>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</si>
  <si>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</si>
  <si>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</si>
  <si>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</si>
  <si>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</si>
  <si>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</si>
  <si>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</si>
  <si>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</si>
  <si>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</si>
  <si>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</si>
  <si>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</si>
  <si>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</si>
  <si>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</si>
  <si>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</si>
  <si>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</si>
  <si>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</si>
  <si>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</si>
  <si>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</si>
  <si>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</si>
  <si>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</si>
  <si>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</si>
  <si>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</si>
  <si>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</si>
  <si>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</si>
  <si>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</si>
  <si>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</si>
  <si>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</si>
  <si>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</si>
  <si>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</si>
  <si>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</si>
  <si>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</si>
  <si>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</si>
  <si>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</si>
  <si>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</si>
  <si>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</si>
  <si>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</si>
  <si>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</si>
  <si>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</si>
  <si>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</si>
  <si>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</si>
  <si>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</si>
  <si>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</si>
  <si>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</si>
  <si>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</si>
  <si>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</si>
  <si>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</si>
  <si>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</si>
  <si>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</si>
  <si>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</si>
  <si>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</si>
  <si>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</si>
  <si>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</si>
  <si>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</si>
  <si>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</si>
  <si>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</si>
  <si>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</si>
  <si>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</si>
  <si>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</si>
  <si>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</si>
  <si>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</si>
  <si>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</si>
  <si>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</si>
  <si>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</si>
  <si>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</si>
  <si>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</si>
  <si>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</si>
  <si>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</si>
  <si>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</si>
  <si>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</si>
  <si>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</si>
  <si>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</si>
  <si>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</si>
  <si>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</si>
  <si>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</si>
  <si>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</si>
  <si>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</si>
  <si>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</si>
  <si>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</si>
  <si>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</si>
  <si>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</si>
  <si>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</si>
  <si>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</si>
  <si>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</si>
  <si>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</si>
  <si>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</si>
  <si>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</si>
  <si>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</si>
  <si>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</si>
  <si>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</si>
  <si>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</si>
  <si>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</si>
  <si>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</si>
  <si>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</si>
  <si>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</si>
  <si>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</si>
  <si>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</si>
  <si>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</si>
  <si>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</si>
  <si>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</si>
  <si>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</si>
  <si>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</si>
  <si>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</si>
  <si>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</si>
  <si>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</si>
  <si>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</si>
  <si>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</si>
  <si>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</si>
  <si>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</si>
  <si>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</si>
  <si>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</si>
  <si>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</si>
  <si>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鳥取県米子市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</si>
  <si>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</si>
  <si>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</si>
  <si>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</si>
  <si>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</si>
  <si>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</si>
  <si>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</si>
  <si>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</si>
  <si>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</si>
  <si>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</si>
  <si>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</si>
  <si>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</si>
  <si>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</si>
  <si>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</si>
  <si>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</si>
  <si>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</si>
  <si>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</si>
  <si>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</si>
  <si>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</si>
  <si>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</si>
  <si>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</si>
  <si>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</si>
  <si>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</si>
  <si>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</si>
  <si>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</si>
  <si>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</si>
  <si>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</si>
  <si>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</si>
  <si>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</si>
  <si>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</si>
  <si>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</si>
  <si>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</si>
  <si>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</si>
  <si>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</si>
  <si>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</si>
  <si>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</si>
  <si>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</si>
  <si>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</si>
  <si>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</si>
  <si>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</si>
  <si>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</si>
  <si>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</si>
  <si>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</si>
  <si>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</si>
  <si>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</si>
  <si>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</si>
  <si>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</si>
  <si>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</si>
  <si>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</si>
  <si>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</si>
  <si>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</si>
  <si>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</si>
  <si>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</si>
  <si>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</si>
  <si>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</si>
  <si>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</si>
  <si>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</si>
  <si>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</si>
  <si>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</si>
  <si>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</si>
  <si>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</si>
  <si>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</si>
  <si>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</si>
  <si>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</si>
  <si>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</si>
  <si>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</si>
  <si>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</si>
  <si>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</si>
  <si>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</si>
  <si>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</si>
  <si>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</si>
  <si>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</si>
  <si>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</si>
  <si>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</si>
  <si>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</si>
  <si>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</si>
  <si>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</si>
  <si>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</si>
  <si>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</si>
  <si>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</si>
  <si>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</si>
  <si>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</si>
  <si>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</si>
  <si>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</si>
  <si>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</si>
  <si>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</si>
  <si>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</si>
  <si>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</si>
  <si>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</si>
  <si>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</si>
  <si>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</si>
  <si>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</si>
  <si>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</si>
  <si>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</si>
  <si>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</si>
  <si>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</si>
  <si>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</si>
  <si>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</si>
  <si>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</si>
  <si>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</si>
  <si>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</si>
  <si>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</si>
  <si>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</si>
  <si>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</si>
  <si>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</si>
  <si>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</si>
  <si>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</si>
  <si>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</si>
  <si>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</si>
  <si>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</si>
  <si>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</si>
  <si>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</si>
  <si>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</si>
  <si>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</si>
  <si>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</si>
  <si>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</si>
  <si>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</si>
  <si>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</si>
  <si>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</si>
  <si>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</si>
  <si>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</si>
  <si>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宅地造成</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</si>
  <si>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</si>
  <si>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</si>
  <si>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</si>
  <si>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</si>
  <si>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</si>
  <si>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</si>
  <si>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</si>
  <si>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</si>
  <si>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</si>
  <si>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</si>
  <si>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</si>
  <si>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</si>
  <si>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</si>
  <si>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</si>
  <si>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</si>
  <si>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</si>
  <si>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</si>
  <si>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</si>
  <si>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</si>
  <si>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</si>
  <si>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</si>
  <si>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</si>
  <si>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</si>
  <si>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</si>
  <si>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</si>
  <si>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</si>
  <si>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</si>
  <si>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鳥取県米子市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</si>
  <si>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</si>
  <si>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</si>
  <si>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</si>
  <si>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</si>
  <si>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</si>
  <si>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</si>
  <si>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</si>
  <si>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</si>
  <si>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</si>
  <si>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</si>
  <si>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</si>
  <si>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</si>
  <si>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</si>
  <si>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</si>
  <si>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</si>
  <si>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</si>
  <si>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</si>
  <si>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</si>
  <si>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</si>
  <si>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</si>
  <si>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住宅資金貸付事業特別会計</t>
    <phoneticPr fontId="5"/>
  </si>
  <si>
    <t>土地取得事業特別会計</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</si>
  <si>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</si>
  <si>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</si>
  <si>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</si>
  <si>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</si>
  <si>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</si>
  <si>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</si>
  <si>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</si>
  <si>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</si>
  <si>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</si>
  <si>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</si>
  <si>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</si>
  <si>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</si>
  <si>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</si>
  <si>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</si>
  <si>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</si>
  <si>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</si>
  <si>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</si>
  <si>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駐車場事業特別会計</t>
    <phoneticPr fontId="5"/>
  </si>
  <si>
    <t>水道事業会計</t>
    <phoneticPr fontId="5"/>
  </si>
  <si>
    <t>法適用企業</t>
    <phoneticPr fontId="5"/>
  </si>
  <si>
    <t>工業用水道事業会計</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</si>
  <si>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</si>
  <si>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</si>
  <si>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</si>
  <si>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</si>
  <si>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</si>
  <si>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</si>
  <si>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</si>
  <si>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</si>
  <si>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</si>
  <si>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</si>
  <si>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</si>
  <si>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</si>
  <si>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</si>
  <si>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</si>
  <si>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</si>
  <si>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</si>
  <si>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</si>
  <si>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</si>
  <si>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</si>
  <si>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</si>
  <si>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</si>
  <si>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</si>
  <si>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</si>
  <si>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</si>
  <si>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</si>
  <si>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</si>
  <si>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</si>
  <si>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</si>
  <si>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</si>
  <si>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</si>
  <si>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</si>
  <si>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</si>
  <si>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</si>
  <si>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</si>
  <si>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</si>
  <si>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</si>
  <si>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</si>
  <si>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</si>
  <si>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</si>
  <si>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</si>
  <si>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</si>
  <si>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</si>
  <si>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</si>
  <si>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</si>
  <si>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</si>
  <si>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</si>
  <si>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</si>
  <si>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</si>
  <si>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</si>
  <si>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</si>
  <si>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</si>
  <si>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</si>
  <si>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</si>
  <si>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</si>
  <si>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</si>
  <si>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</si>
  <si>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</si>
  <si>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</si>
  <si>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</si>
  <si>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</si>
  <si>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</si>
  <si>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</si>
  <si>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</si>
  <si>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</si>
  <si>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</si>
  <si>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</si>
  <si>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</si>
  <si>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</si>
  <si>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</si>
  <si>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</si>
  <si>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</si>
  <si>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</si>
  <si>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</si>
  <si>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</si>
  <si>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</si>
  <si>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</si>
  <si>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</si>
  <si>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</si>
  <si>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</si>
  <si>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</si>
  <si>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</si>
  <si>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</si>
  <si>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</si>
  <si>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</si>
  <si>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</si>
  <si>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</si>
  <si>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</si>
  <si>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</si>
  <si>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</si>
  <si>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</si>
  <si>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</si>
  <si>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</si>
  <si>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</si>
  <si>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</si>
  <si>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</si>
  <si>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</si>
  <si>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</si>
  <si>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</si>
  <si>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</si>
  <si>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</si>
  <si>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</si>
  <si>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</si>
  <si>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</si>
  <si>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</si>
  <si>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</si>
  <si>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</si>
  <si>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</si>
  <si>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</si>
  <si>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</si>
  <si>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</si>
  <si>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</si>
  <si>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</si>
  <si>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</si>
  <si>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</si>
  <si>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</si>
  <si>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</si>
  <si>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</si>
  <si>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</si>
  <si>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</si>
  <si>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</si>
  <si>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</si>
  <si>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</si>
  <si>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</si>
  <si>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</si>
  <si>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</si>
  <si>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</si>
  <si>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</si>
  <si>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</si>
  <si>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</si>
  <si>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</si>
  <si>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</si>
  <si>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</si>
  <si>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</si>
  <si>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</si>
  <si>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</si>
  <si>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</si>
  <si>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</si>
  <si>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</si>
  <si>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0.73</t>
  </si>
  <si>
    <t>▲ 0.15</t>
  </si>
  <si>
    <t>駐車場事業特別会計</t>
  </si>
  <si>
    <t>▲ 1.61</t>
  </si>
  <si>
    <t>▲ 1.67</t>
  </si>
  <si>
    <t>▲ 1.73</t>
  </si>
  <si>
    <t>▲ 1.78</t>
  </si>
  <si>
    <t>住宅資金貸付事業特別会計</t>
  </si>
  <si>
    <t>▲ 0.64</t>
  </si>
  <si>
    <t>▲ 0.61</t>
  </si>
  <si>
    <t>▲ 0.60</t>
  </si>
  <si>
    <t>▲ 0.58</t>
  </si>
  <si>
    <t>▲ 0.56</t>
  </si>
  <si>
    <t>国民健康保険事業特別会計</t>
  </si>
  <si>
    <t>▲ 0.65</t>
  </si>
  <si>
    <t>▲ 0.96</t>
  </si>
  <si>
    <t>▲ 1.29</t>
  </si>
  <si>
    <t>▲ 1.17</t>
  </si>
  <si>
    <t>▲ 0.27</t>
  </si>
  <si>
    <t>水道事業会計</t>
  </si>
  <si>
    <t>一般会計</t>
  </si>
  <si>
    <t>介護保険事業特別会計</t>
  </si>
  <si>
    <t>下水道事業特別会計</t>
  </si>
  <si>
    <t>工業用水道事業会計</t>
  </si>
  <si>
    <t>その他会計（赤字）</t>
  </si>
  <si>
    <t>▲ 9.16</t>
  </si>
  <si>
    <t>▲ 0.00</t>
  </si>
  <si>
    <t>その他会計（黒字）</t>
  </si>
  <si>
    <t>-</t>
    <phoneticPr fontId="2"/>
  </si>
  <si>
    <t>-</t>
    <phoneticPr fontId="2"/>
  </si>
  <si>
    <t>鳥取県後期高齢者医療広域連合（一般会計）</t>
    <rPh sb="0" eb="3">
      <t>トットリケン</t>
    </rPh>
    <rPh sb="3" eb="5">
      <t>コウキ</t>
    </rPh>
    <rPh sb="5" eb="8">
      <t>コウレイシャ</t>
    </rPh>
    <rPh sb="8" eb="10">
      <t>イリョウ</t>
    </rPh>
    <rPh sb="10" eb="12">
      <t>コウイキ</t>
    </rPh>
    <rPh sb="12" eb="14">
      <t>レンゴウ</t>
    </rPh>
    <rPh sb="15" eb="17">
      <t>イッパン</t>
    </rPh>
    <rPh sb="17" eb="19">
      <t>カイケイ</t>
    </rPh>
    <phoneticPr fontId="2"/>
  </si>
  <si>
    <t>鳥取県後期高齢者医療広域連合（特別会計）</t>
    <rPh sb="0" eb="3">
      <t>トットリケン</t>
    </rPh>
    <rPh sb="3" eb="5">
      <t>コウキ</t>
    </rPh>
    <rPh sb="5" eb="8">
      <t>コウレイシャ</t>
    </rPh>
    <rPh sb="8" eb="10">
      <t>イリョウ</t>
    </rPh>
    <rPh sb="10" eb="12">
      <t>コウイキ</t>
    </rPh>
    <rPh sb="12" eb="14">
      <t>レンゴウ</t>
    </rPh>
    <rPh sb="15" eb="17">
      <t>トクベツ</t>
    </rPh>
    <rPh sb="17" eb="19">
      <t>カイケイ</t>
    </rPh>
    <phoneticPr fontId="2"/>
  </si>
  <si>
    <t>米子市日吉津村中学校組合</t>
    <rPh sb="0" eb="3">
      <t>ヨナゴシ</t>
    </rPh>
    <rPh sb="3" eb="4">
      <t>ヒ</t>
    </rPh>
    <rPh sb="4" eb="5">
      <t>ヨシ</t>
    </rPh>
    <rPh sb="5" eb="6">
      <t>ツ</t>
    </rPh>
    <rPh sb="6" eb="7">
      <t>ムラ</t>
    </rPh>
    <rPh sb="7" eb="10">
      <t>チュウガッコウ</t>
    </rPh>
    <rPh sb="10" eb="12">
      <t>クミアイ</t>
    </rPh>
    <phoneticPr fontId="2"/>
  </si>
  <si>
    <t>鳥取県西部広域行政管理組合</t>
    <rPh sb="0" eb="3">
      <t>トットリケン</t>
    </rPh>
    <rPh sb="3" eb="5">
      <t>セイブ</t>
    </rPh>
    <rPh sb="5" eb="7">
      <t>コウイキ</t>
    </rPh>
    <rPh sb="7" eb="9">
      <t>ギョウセイ</t>
    </rPh>
    <rPh sb="9" eb="11">
      <t>カンリ</t>
    </rPh>
    <rPh sb="11" eb="13">
      <t>クミアイ</t>
    </rPh>
    <phoneticPr fontId="2"/>
  </si>
  <si>
    <t>-</t>
    <phoneticPr fontId="2"/>
  </si>
  <si>
    <t>財団法人米子市開発公社</t>
    <rPh sb="0" eb="2">
      <t>ザイダン</t>
    </rPh>
    <rPh sb="2" eb="4">
      <t>ホウジン</t>
    </rPh>
    <rPh sb="4" eb="7">
      <t>ヨナゴシ</t>
    </rPh>
    <rPh sb="7" eb="9">
      <t>カイハツ</t>
    </rPh>
    <rPh sb="9" eb="11">
      <t>コウシャ</t>
    </rPh>
    <phoneticPr fontId="2"/>
  </si>
  <si>
    <t>財団法人米子市生活環境公社</t>
    <rPh sb="0" eb="2">
      <t>ザイダン</t>
    </rPh>
    <rPh sb="2" eb="4">
      <t>ホウジン</t>
    </rPh>
    <rPh sb="4" eb="7">
      <t>ヨナゴシ</t>
    </rPh>
    <rPh sb="7" eb="9">
      <t>セイカツ</t>
    </rPh>
    <rPh sb="9" eb="11">
      <t>カンキョウ</t>
    </rPh>
    <rPh sb="11" eb="13">
      <t>コウシャ</t>
    </rPh>
    <phoneticPr fontId="2"/>
  </si>
  <si>
    <t>財団法人米子市文化財団</t>
    <rPh sb="0" eb="2">
      <t>ザイダン</t>
    </rPh>
    <rPh sb="2" eb="4">
      <t>ホウジン</t>
    </rPh>
    <rPh sb="4" eb="7">
      <t>ヨナゴシ</t>
    </rPh>
    <rPh sb="7" eb="9">
      <t>ブンカ</t>
    </rPh>
    <rPh sb="9" eb="11">
      <t>ザイダン</t>
    </rPh>
    <phoneticPr fontId="2"/>
  </si>
  <si>
    <t>財団法人米子市勤労者福祉サービスセンター</t>
    <rPh sb="0" eb="2">
      <t>ザイダン</t>
    </rPh>
    <rPh sb="2" eb="4">
      <t>ホウジン</t>
    </rPh>
    <rPh sb="4" eb="7">
      <t>ヨナゴシ</t>
    </rPh>
    <rPh sb="7" eb="10">
      <t>キンロウシャ</t>
    </rPh>
    <rPh sb="10" eb="12">
      <t>フクシ</t>
    </rPh>
    <phoneticPr fontId="2"/>
  </si>
  <si>
    <t>株式会社白鳳</t>
    <rPh sb="0" eb="2">
      <t>カブシキ</t>
    </rPh>
    <rPh sb="2" eb="4">
      <t>カイシャ</t>
    </rPh>
    <rPh sb="4" eb="6">
      <t>ハクホウ</t>
    </rPh>
    <phoneticPr fontId="2"/>
  </si>
  <si>
    <t>公益財団法人中海水鳥国際交流基金財団</t>
    <rPh sb="0" eb="2">
      <t>コウエキ</t>
    </rPh>
    <rPh sb="2" eb="4">
      <t>ザイダン</t>
    </rPh>
    <rPh sb="4" eb="6">
      <t>ホウジン</t>
    </rPh>
    <rPh sb="6" eb="8">
      <t>ナカウミ</t>
    </rPh>
    <rPh sb="8" eb="9">
      <t>ミズ</t>
    </rPh>
    <rPh sb="9" eb="10">
      <t>ドリ</t>
    </rPh>
    <rPh sb="10" eb="12">
      <t>コクサイ</t>
    </rPh>
    <rPh sb="12" eb="14">
      <t>コウリュウ</t>
    </rPh>
    <rPh sb="14" eb="16">
      <t>キキン</t>
    </rPh>
    <rPh sb="16" eb="18">
      <t>ザイダン</t>
    </rPh>
    <phoneticPr fontId="2"/>
  </si>
  <si>
    <t>財団法人とっとりコンベンションビューロー</t>
    <rPh sb="0" eb="2">
      <t>ザイダン</t>
    </rPh>
    <rPh sb="2" eb="4">
      <t>ホウジン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</si>
  <si>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</si>
  <si>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</si>
  <si>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</si>
  <si>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</si>
  <si>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</si>
  <si>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</si>
  <si>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</si>
  <si>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</si>
  <si>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</si>
  <si>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</si>
  <si>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</si>
  <si>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</si>
  <si>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</si>
  <si>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残高をはじめとする将来負担額の減少等により，将来負担比率が低下傾向にある一方で，過去に取得した固定資産の減価償却費が投資的経費を上回る傾向にあるため，今後も有形固定資産減価償却率は上昇していくことが予想される。米子市公共施設等総合管理計画等に基づき，次世代に過度な負担を残さないよう限られた財源を生かして，施設の長寿命化や施設総量の適正化などの取組を進める。</t>
    <phoneticPr fontId="2"/>
  </si>
  <si>
    <t>有形固定資産減価償却率</t>
    <phoneticPr fontId="5"/>
  </si>
  <si>
    <t>　実質公債費比率、将来負担比率ともに類似団体平均より高い水準にあるが、どちらの指標も年次的に低減してきている。これは、平成19年度に策定した公債費負担適正化計画に基づき、毎年の地方債の新規発行の抑制や繰上償還を行ってきたことによるものである。平成28年度は平成24年度に比べ実質公債費比率が6.2ポイント減、将来負担比率が36.9ポイント減となっており、類似団体の平均値より早いスピードで低減している。引き続き公債費負担の適正化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</si>
</sst>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43493</c:v>
                </c:pt>
                <c:pt idx="1">
                  <c:v>50840</c:v>
                </c:pt>
                <c:pt idx="2">
                  <c:v>53605</c:v>
                </c:pt>
                <c:pt idx="3">
                  <c:v>58051</c:v>
                </c:pt>
                <c:pt idx="4">
                  <c:v>40879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29783</c:v>
                </c:pt>
                <c:pt idx="1">
                  <c:v>43749</c:v>
                </c:pt>
                <c:pt idx="2">
                  <c:v>41761</c:v>
                </c:pt>
                <c:pt idx="3">
                  <c:v>38977</c:v>
                </c:pt>
                <c:pt idx="4">
                  <c:v>27387</c:v>
                </c:pt>
              </c:numCache>
            </c:numRef>
          </c:val>
          <c:smooth val="0"/>
        </c:ser>
        <c:dLbls>
          <c:showLegendKey val="0"/>
          <c:showVal val="0"/>
          <c:showCatName val="0"/>
          <c:showSerName val="0"/>
          <c:showPercent val="0"/>
          <c:showBubbleSize val="0"/>
        </c:dLbls>
        <c:marker val="1"/>
        <c:smooth val="0"/>
        <c:axId val="55291264"/>
        <c:axId val="55293440"/>
      </c:lineChart>
      <c:catAx>
        <c:axId val="552912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93440"/>
        <c:crosses val="autoZero"/>
        <c:auto val="1"/>
        <c:lblAlgn val="ctr"/>
        <c:lblOffset val="100"/>
        <c:tickLblSkip val="1"/>
        <c:tickMarkSkip val="1"/>
        <c:noMultiLvlLbl val="0"/>
      </c:catAx>
      <c:valAx>
        <c:axId val="5529344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52912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3.09</c:v>
                </c:pt>
                <c:pt idx="1">
                  <c:v>3.34</c:v>
                </c:pt>
                <c:pt idx="2">
                  <c:v>2.57</c:v>
                </c:pt>
                <c:pt idx="3">
                  <c:v>2.42</c:v>
                </c:pt>
                <c:pt idx="4">
                  <c:v>3.48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4.4400000000000004</c:v>
                </c:pt>
                <c:pt idx="1">
                  <c:v>4.3899999999999997</c:v>
                </c:pt>
                <c:pt idx="2">
                  <c:v>4.37</c:v>
                </c:pt>
                <c:pt idx="3">
                  <c:v>4.37</c:v>
                </c:pt>
                <c:pt idx="4">
                  <c:v>5.2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6551808"/>
        <c:axId val="15655398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1.02</c:v>
                </c:pt>
                <c:pt idx="1">
                  <c:v>0.28000000000000003</c:v>
                </c:pt>
                <c:pt idx="2">
                  <c:v>-0.73</c:v>
                </c:pt>
                <c:pt idx="3">
                  <c:v>-0.15</c:v>
                </c:pt>
                <c:pt idx="4">
                  <c:v>2.56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6551808"/>
        <c:axId val="156553984"/>
      </c:lineChart>
      <c:catAx>
        <c:axId val="1565518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6553984"/>
        <c:crosses val="autoZero"/>
        <c:auto val="1"/>
        <c:lblAlgn val="ctr"/>
        <c:lblOffset val="100"/>
        <c:tickLblSkip val="1"/>
        <c:tickMarkSkip val="1"/>
        <c:noMultiLvlLbl val="0"/>
      </c:catAx>
      <c:valAx>
        <c:axId val="1565539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65518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0.03</c:v>
                </c:pt>
                <c:pt idx="8">
                  <c:v>#N/A</c:v>
                </c:pt>
                <c:pt idx="9">
                  <c:v>0.04</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9.16</c:v>
                </c:pt>
                <c:pt idx="1">
                  <c:v>#N/A</c:v>
                </c:pt>
                <c:pt idx="2">
                  <c:v>#N/A</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0.35</c:v>
                </c:pt>
                <c:pt idx="2">
                  <c:v>#N/A</c:v>
                </c:pt>
                <c:pt idx="3">
                  <c:v>0.33</c:v>
                </c:pt>
                <c:pt idx="4">
                  <c:v>#N/A</c:v>
                </c:pt>
                <c:pt idx="5">
                  <c:v>0.34</c:v>
                </c:pt>
                <c:pt idx="6">
                  <c:v>#N/A</c:v>
                </c:pt>
                <c:pt idx="7">
                  <c:v>0.34</c:v>
                </c:pt>
                <c:pt idx="8">
                  <c:v>#N/A</c:v>
                </c:pt>
                <c:pt idx="9">
                  <c:v>0.35</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0.42</c:v>
                </c:pt>
                <c:pt idx="6">
                  <c:v>#N/A</c:v>
                </c:pt>
                <c:pt idx="7">
                  <c:v>0.6</c:v>
                </c:pt>
                <c:pt idx="8">
                  <c:v>#N/A</c:v>
                </c:pt>
                <c:pt idx="9">
                  <c:v>0.87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0.71</c:v>
                </c:pt>
                <c:pt idx="2">
                  <c:v>#N/A</c:v>
                </c:pt>
                <c:pt idx="3">
                  <c:v>0.49</c:v>
                </c:pt>
                <c:pt idx="4">
                  <c:v>#N/A</c:v>
                </c:pt>
                <c:pt idx="5">
                  <c:v>0.68</c:v>
                </c:pt>
                <c:pt idx="6">
                  <c:v>#N/A</c:v>
                </c:pt>
                <c:pt idx="7">
                  <c:v>0.83</c:v>
                </c:pt>
                <c:pt idx="8">
                  <c:v>#N/A</c:v>
                </c:pt>
                <c:pt idx="9">
                  <c:v>1.75</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3.94</c:v>
                </c:pt>
                <c:pt idx="2">
                  <c:v>#N/A</c:v>
                </c:pt>
                <c:pt idx="3">
                  <c:v>3.95</c:v>
                </c:pt>
                <c:pt idx="4">
                  <c:v>#N/A</c:v>
                </c:pt>
                <c:pt idx="5">
                  <c:v>3.16</c:v>
                </c:pt>
                <c:pt idx="6">
                  <c:v>#N/A</c:v>
                </c:pt>
                <c:pt idx="7">
                  <c:v>2.98</c:v>
                </c:pt>
                <c:pt idx="8">
                  <c:v>#N/A</c:v>
                </c:pt>
                <c:pt idx="9">
                  <c:v>4.04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5.34</c:v>
                </c:pt>
                <c:pt idx="2">
                  <c:v>#N/A</c:v>
                </c:pt>
                <c:pt idx="3">
                  <c:v>6.35</c:v>
                </c:pt>
                <c:pt idx="4">
                  <c:v>#N/A</c:v>
                </c:pt>
                <c:pt idx="5">
                  <c:v>6.89</c:v>
                </c:pt>
                <c:pt idx="6">
                  <c:v>#N/A</c:v>
                </c:pt>
                <c:pt idx="7">
                  <c:v>8.2899999999999991</c:v>
                </c:pt>
                <c:pt idx="8">
                  <c:v>#N/A</c:v>
                </c:pt>
                <c:pt idx="9">
                  <c:v>9.77</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0.65</c:v>
                </c:pt>
                <c:pt idx="1">
                  <c:v>#N/A</c:v>
                </c:pt>
                <c:pt idx="2">
                  <c:v>0.96</c:v>
                </c:pt>
                <c:pt idx="3">
                  <c:v>#N/A</c:v>
                </c:pt>
                <c:pt idx="4">
                  <c:v>1.29</c:v>
                </c:pt>
                <c:pt idx="5">
                  <c:v>#N/A</c:v>
                </c:pt>
                <c:pt idx="6">
                  <c:v>1.17</c:v>
                </c:pt>
                <c:pt idx="7">
                  <c:v>#N/A</c:v>
                </c:pt>
                <c:pt idx="8">
                  <c:v>0.27</c:v>
                </c:pt>
                <c:pt idx="9">
                  <c:v>#N/A</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住宅資金貸付事業特別会計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0.64</c:v>
                </c:pt>
                <c:pt idx="1">
                  <c:v>#N/A</c:v>
                </c:pt>
                <c:pt idx="2">
                  <c:v>0.61</c:v>
                </c:pt>
                <c:pt idx="3">
                  <c:v>#N/A</c:v>
                </c:pt>
                <c:pt idx="4">
                  <c:v>0.6</c:v>
                </c:pt>
                <c:pt idx="5">
                  <c:v>#N/A</c:v>
                </c:pt>
                <c:pt idx="6">
                  <c:v>0.57999999999999996</c:v>
                </c:pt>
                <c:pt idx="7">
                  <c:v>#N/A</c:v>
                </c:pt>
                <c:pt idx="8">
                  <c:v>0.56000000000000005</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駐車場事業特別会計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1.61</c:v>
                </c:pt>
                <c:pt idx="1">
                  <c:v>#N/A</c:v>
                </c:pt>
                <c:pt idx="2">
                  <c:v>1.67</c:v>
                </c:pt>
                <c:pt idx="3">
                  <c:v>#N/A</c:v>
                </c:pt>
                <c:pt idx="4">
                  <c:v>1.73</c:v>
                </c:pt>
                <c:pt idx="5">
                  <c:v>#N/A</c:v>
                </c:pt>
                <c:pt idx="6">
                  <c:v>1.78</c:v>
                </c:pt>
                <c:pt idx="7">
                  <c:v>#N/A</c:v>
                </c:pt>
                <c:pt idx="8">
                  <c:v>1.78</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7828224"/>
        <c:axId val="7829760"/>
      </c:barChart>
      <c:catAx>
        <c:axId val="78282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829760"/>
        <c:crosses val="autoZero"/>
        <c:auto val="1"/>
        <c:lblAlgn val="ctr"/>
        <c:lblOffset val="100"/>
        <c:tickLblSkip val="1"/>
        <c:tickMarkSkip val="1"/>
        <c:noMultiLvlLbl val="0"/>
      </c:catAx>
      <c:valAx>
        <c:axId val="78297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8282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5596</c:v>
                </c:pt>
                <c:pt idx="5">
                  <c:v>6482</c:v>
                </c:pt>
                <c:pt idx="8">
                  <c:v>5793</c:v>
                </c:pt>
                <c:pt idx="11">
                  <c:v>5323</c:v>
                </c:pt>
                <c:pt idx="14">
                  <c:v>5282</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3</c:v>
                </c:pt>
                <c:pt idx="3">
                  <c:v>4</c:v>
                </c:pt>
                <c:pt idx="6">
                  <c:v>2</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55</c:v>
                </c:pt>
                <c:pt idx="3">
                  <c:v>1018</c:v>
                </c:pt>
                <c:pt idx="6">
                  <c:v>49</c:v>
                </c:pt>
                <c:pt idx="9">
                  <c:v>48</c:v>
                </c:pt>
                <c:pt idx="12">
                  <c:v>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303</c:v>
                </c:pt>
                <c:pt idx="3">
                  <c:v>313</c:v>
                </c:pt>
                <c:pt idx="6">
                  <c:v>325</c:v>
                </c:pt>
                <c:pt idx="9">
                  <c:v>284</c:v>
                </c:pt>
                <c:pt idx="12">
                  <c:v>286</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2184</c:v>
                </c:pt>
                <c:pt idx="3">
                  <c:v>2250</c:v>
                </c:pt>
                <c:pt idx="6">
                  <c:v>2123</c:v>
                </c:pt>
                <c:pt idx="9">
                  <c:v>2008</c:v>
                </c:pt>
                <c:pt idx="12">
                  <c:v>1957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7718</c:v>
                </c:pt>
                <c:pt idx="3">
                  <c:v>7348</c:v>
                </c:pt>
                <c:pt idx="6">
                  <c:v>7357</c:v>
                </c:pt>
                <c:pt idx="9">
                  <c:v>6506</c:v>
                </c:pt>
                <c:pt idx="12">
                  <c:v>6289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51154688"/>
        <c:axId val="1511566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4674</c:v>
                </c:pt>
                <c:pt idx="2">
                  <c:v>#N/A</c:v>
                </c:pt>
                <c:pt idx="3">
                  <c:v>#N/A</c:v>
                </c:pt>
                <c:pt idx="4">
                  <c:v>4451</c:v>
                </c:pt>
                <c:pt idx="5">
                  <c:v>#N/A</c:v>
                </c:pt>
                <c:pt idx="6">
                  <c:v>#N/A</c:v>
                </c:pt>
                <c:pt idx="7">
                  <c:v>4063</c:v>
                </c:pt>
                <c:pt idx="8">
                  <c:v>#N/A</c:v>
                </c:pt>
                <c:pt idx="9">
                  <c:v>#N/A</c:v>
                </c:pt>
                <c:pt idx="10">
                  <c:v>3524</c:v>
                </c:pt>
                <c:pt idx="11">
                  <c:v>#N/A</c:v>
                </c:pt>
                <c:pt idx="12">
                  <c:v>#N/A</c:v>
                </c:pt>
                <c:pt idx="13">
                  <c:v>3255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51154688"/>
        <c:axId val="151156608"/>
      </c:lineChart>
      <c:catAx>
        <c:axId val="151154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156608"/>
        <c:crosses val="autoZero"/>
        <c:auto val="1"/>
        <c:lblAlgn val="ctr"/>
        <c:lblOffset val="100"/>
        <c:tickLblSkip val="1"/>
        <c:tickMarkSkip val="1"/>
        <c:noMultiLvlLbl val="0"/>
      </c:catAx>
      <c:valAx>
        <c:axId val="151156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1154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59472</c:v>
                </c:pt>
                <c:pt idx="5">
                  <c:v>60200</c:v>
                </c:pt>
                <c:pt idx="8">
                  <c:v>60945</c:v>
                </c:pt>
                <c:pt idx="11">
                  <c:v>61943</c:v>
                </c:pt>
                <c:pt idx="14">
                  <c:v>60673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3372</c:v>
                </c:pt>
                <c:pt idx="5">
                  <c:v>3819</c:v>
                </c:pt>
                <c:pt idx="8">
                  <c:v>3737</c:v>
                </c:pt>
                <c:pt idx="11">
                  <c:v>3122</c:v>
                </c:pt>
                <c:pt idx="14">
                  <c:v>3423</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1986</c:v>
                </c:pt>
                <c:pt idx="5">
                  <c:v>2756</c:v>
                </c:pt>
                <c:pt idx="8">
                  <c:v>3149</c:v>
                </c:pt>
                <c:pt idx="11">
                  <c:v>4152</c:v>
                </c:pt>
                <c:pt idx="14">
                  <c:v>4461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526</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698</c:v>
                </c:pt>
                <c:pt idx="3">
                  <c:v>116</c:v>
                </c:pt>
                <c:pt idx="6">
                  <c:v>96</c:v>
                </c:pt>
                <c:pt idx="9">
                  <c:v>9</c:v>
                </c:pt>
                <c:pt idx="12">
                  <c:v>9</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7462</c:v>
                </c:pt>
                <c:pt idx="3">
                  <c:v>7237</c:v>
                </c:pt>
                <c:pt idx="6">
                  <c:v>7019</c:v>
                </c:pt>
                <c:pt idx="9">
                  <c:v>6535</c:v>
                </c:pt>
                <c:pt idx="12">
                  <c:v>6554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1696</c:v>
                </c:pt>
                <c:pt idx="3">
                  <c:v>1889</c:v>
                </c:pt>
                <c:pt idx="6">
                  <c:v>2287</c:v>
                </c:pt>
                <c:pt idx="9">
                  <c:v>2298</c:v>
                </c:pt>
                <c:pt idx="12">
                  <c:v>2287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32750</c:v>
                </c:pt>
                <c:pt idx="3">
                  <c:v>32555</c:v>
                </c:pt>
                <c:pt idx="6">
                  <c:v>31513</c:v>
                </c:pt>
                <c:pt idx="9">
                  <c:v>29800</c:v>
                </c:pt>
                <c:pt idx="12">
                  <c:v>28097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196</c:v>
                </c:pt>
                <c:pt idx="3">
                  <c:v>145</c:v>
                </c:pt>
                <c:pt idx="6">
                  <c:v>98</c:v>
                </c:pt>
                <c:pt idx="9">
                  <c:v>51</c:v>
                </c:pt>
                <c:pt idx="12">
                  <c:v>9</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63308</c:v>
                </c:pt>
                <c:pt idx="3">
                  <c:v>67405</c:v>
                </c:pt>
                <c:pt idx="6">
                  <c:v>67005</c:v>
                </c:pt>
                <c:pt idx="9">
                  <c:v>66278</c:v>
                </c:pt>
                <c:pt idx="12">
                  <c:v>64856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57684480"/>
        <c:axId val="157686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41806</c:v>
                </c:pt>
                <c:pt idx="2">
                  <c:v>#N/A</c:v>
                </c:pt>
                <c:pt idx="3">
                  <c:v>#N/A</c:v>
                </c:pt>
                <c:pt idx="4">
                  <c:v>42572</c:v>
                </c:pt>
                <c:pt idx="5">
                  <c:v>#N/A</c:v>
                </c:pt>
                <c:pt idx="6">
                  <c:v>#N/A</c:v>
                </c:pt>
                <c:pt idx="7">
                  <c:v>40187</c:v>
                </c:pt>
                <c:pt idx="8">
                  <c:v>#N/A</c:v>
                </c:pt>
                <c:pt idx="9">
                  <c:v>#N/A</c:v>
                </c:pt>
                <c:pt idx="10">
                  <c:v>35753</c:v>
                </c:pt>
                <c:pt idx="11">
                  <c:v>#N/A</c:v>
                </c:pt>
                <c:pt idx="12">
                  <c:v>#N/A</c:v>
                </c:pt>
                <c:pt idx="13">
                  <c:v>33256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57684480"/>
        <c:axId val="157686400"/>
      </c:lineChart>
      <c:catAx>
        <c:axId val="15768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7686400"/>
        <c:crosses val="autoZero"/>
        <c:auto val="1"/>
        <c:lblAlgn val="ctr"/>
        <c:lblOffset val="100"/>
        <c:tickLblSkip val="1"/>
        <c:tickMarkSkip val="1"/>
        <c:noMultiLvlLbl val="0"/>
      </c:catAx>
      <c:valAx>
        <c:axId val="157686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68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61.2</c:v>
                </c:pt>
              </c:numCache>
            </c:numRef>
          </c:xVal>
          <c:yVal>
            <c:numRef>
              <c:f>公会計指標分析・財政指標組合せ分析表!$K$51:$O$51</c:f>
              <c:numCache>
                <c:formatCode>#,##0.0;"▲ "#,##0.0</c:formatCode>
                <c:ptCount val="5"/>
                <c:pt idx="3">
                  <c:v>134.1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60.2</c:v>
                </c:pt>
              </c:numCache>
            </c:numRef>
          </c:xVal>
          <c:yVal>
            <c:numRef>
              <c:f>公会計指標分析・財政指標組合せ分析表!$K$55:$O$55</c:f>
              <c:numCache>
                <c:formatCode>#,##0.0;"▲ "#,##0.0</c:formatCode>
                <c:ptCount val="5"/>
                <c:pt idx="3">
                  <c:v>34.9</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7516928"/>
        <c:axId val="157518848"/>
      </c:scatterChart>
      <c:valAx>
        <c:axId val="157516928"/>
        <c:scaling>
          <c:orientation val="minMax"/>
          <c:max val="61.300000000000004"/>
          <c:min val="60.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518848"/>
        <c:crosses val="autoZero"/>
        <c:crossBetween val="midCat"/>
      </c:valAx>
      <c:valAx>
        <c:axId val="157518848"/>
        <c:scaling>
          <c:orientation val="minMax"/>
          <c:max val="151"/>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5169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19.8</c:v>
                </c:pt>
                <c:pt idx="1">
                  <c:v>18.600000000000001</c:v>
                </c:pt>
                <c:pt idx="2">
                  <c:v>16.8</c:v>
                </c:pt>
                <c:pt idx="3">
                  <c:v>15.2</c:v>
                </c:pt>
                <c:pt idx="4">
                  <c:v>13.6</c:v>
                </c:pt>
              </c:numCache>
            </c:numRef>
          </c:xVal>
          <c:yVal>
            <c:numRef>
              <c:f>公会計指標分析・財政指標組合せ分析表!$K$73:$O$73</c:f>
              <c:numCache>
                <c:formatCode>#,##0.0;"▲ "#,##0.0</c:formatCode>
                <c:ptCount val="5"/>
                <c:pt idx="0">
                  <c:v>161.69999999999999</c:v>
                </c:pt>
                <c:pt idx="1">
                  <c:v>162.19999999999999</c:v>
                </c:pt>
                <c:pt idx="2">
                  <c:v>153.5</c:v>
                </c:pt>
                <c:pt idx="3">
                  <c:v>134.1</c:v>
                </c:pt>
                <c:pt idx="4">
                  <c:v>124.8</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manualLayout>
                  <c:x val="-3.1705462261813713E-2"/>
                  <c:y val="-7.5944109927435541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4.2818201076438633E-2"/>
                  <c:y val="-7.70291458665706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2.05927234471888E-2"/>
                  <c:y val="-3.4608615099583219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8.5</c:v>
                </c:pt>
                <c:pt idx="1">
                  <c:v>7.9</c:v>
                </c:pt>
                <c:pt idx="2">
                  <c:v>7.1</c:v>
                </c:pt>
                <c:pt idx="3">
                  <c:v>7.2</c:v>
                </c:pt>
                <c:pt idx="4">
                  <c:v>5</c:v>
                </c:pt>
              </c:numCache>
            </c:numRef>
          </c:xVal>
          <c:yVal>
            <c:numRef>
              <c:f>公会計指標分析・財政指標組合せ分析表!$K$77:$O$77</c:f>
              <c:numCache>
                <c:formatCode>#,##0.0;"▲ "#,##0.0</c:formatCode>
                <c:ptCount val="5"/>
                <c:pt idx="0">
                  <c:v>46.1</c:v>
                </c:pt>
                <c:pt idx="1">
                  <c:v>37.6</c:v>
                </c:pt>
                <c:pt idx="2">
                  <c:v>33.799999999999997</c:v>
                </c:pt>
                <c:pt idx="3">
                  <c:v>34.9</c:v>
                </c:pt>
                <c:pt idx="4">
                  <c:v>15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7924352"/>
        <c:axId val="157934720"/>
      </c:scatterChart>
      <c:valAx>
        <c:axId val="157924352"/>
        <c:scaling>
          <c:orientation val="minMax"/>
          <c:max val="22"/>
          <c:min val="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7934720"/>
        <c:crosses val="autoZero"/>
        <c:crossBetween val="midCat"/>
      </c:valAx>
      <c:valAx>
        <c:axId val="157934720"/>
        <c:scaling>
          <c:orientation val="minMax"/>
          <c:max val="19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7924352"/>
        <c:crosses val="autoZero"/>
        <c:crossBetween val="midCat"/>
        <c:majorUnit val="23.7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分子の大部分を占める元利償還金については、過去の大規模投資的事業のほか、数次にわたる国の経済対策に伴う起債の償還が影響し、実質公債費比率は</a:t>
          </a:r>
          <a:r>
            <a:rPr kumimoji="1" lang="en-US" altLang="ja-JP" sz="1400">
              <a:latin typeface="ＭＳ ゴシック" pitchFamily="49" charset="-128"/>
              <a:ea typeface="ＭＳ ゴシック" pitchFamily="49" charset="-128"/>
            </a:rPr>
            <a:t>13.6</a:t>
          </a:r>
          <a:r>
            <a:rPr kumimoji="1" lang="ja-JP" altLang="en-US" sz="1400">
              <a:latin typeface="ＭＳ ゴシック" pitchFamily="49" charset="-128"/>
              <a:ea typeface="ＭＳ ゴシック" pitchFamily="49" charset="-128"/>
            </a:rPr>
            <a:t>％と類似団体の中でも高い数値となっている。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年度は、過去の大規模投資的事業のほか、数次にわたる国の経済対策に伴う起債の償還がピークを越えたため、前年度から</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ポイント良化した。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今後も公債費の負担適正化を図るため、新発債発行の抑制に努めたい。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将来負担比率の分子のうち主なものは、一般会計等に係る地方債残高で、平成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年度末で</a:t>
          </a:r>
          <a:r>
            <a:rPr kumimoji="1" lang="en-US" altLang="ja-JP" sz="1400">
              <a:latin typeface="ＭＳ ゴシック" pitchFamily="49" charset="-128"/>
              <a:ea typeface="ＭＳ ゴシック" pitchFamily="49" charset="-128"/>
            </a:rPr>
            <a:t>64,856</a:t>
          </a:r>
          <a:r>
            <a:rPr kumimoji="1" lang="ja-JP" altLang="en-US" sz="1400">
              <a:latin typeface="ＭＳ ゴシック" pitchFamily="49" charset="-128"/>
              <a:ea typeface="ＭＳ ゴシック" pitchFamily="49" charset="-128"/>
            </a:rPr>
            <a:t>百万円で、対前年度</a:t>
          </a:r>
          <a:r>
            <a:rPr kumimoji="1" lang="en-US" altLang="ja-JP" sz="1400">
              <a:latin typeface="ＭＳ ゴシック" pitchFamily="49" charset="-128"/>
              <a:ea typeface="ＭＳ ゴシック" pitchFamily="49" charset="-128"/>
            </a:rPr>
            <a:t>1,422</a:t>
          </a:r>
          <a:r>
            <a:rPr kumimoji="1" lang="ja-JP" altLang="en-US" sz="1400">
              <a:latin typeface="ＭＳ ゴシック" pitchFamily="49" charset="-128"/>
              <a:ea typeface="ＭＳ ゴシック" pitchFamily="49" charset="-128"/>
            </a:rPr>
            <a:t>百万円の減となっている。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引き続き、将来負担比率の低減に向け、地方債の新規発行の抑制を図る。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鳥取県米子市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149,407
148,190
132.42
63,616,877
62,236,046
1,098,354
31,563,658
64,855,998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124.8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過去に取得した固定資産の減価償却費が投資的経費を上回る傾向にあるため，引き続き数値が上昇していくことが予想される。</a:t>
          </a:r>
        </a:p>
        <a:p>
          <a:r>
            <a:rPr kumimoji="1" lang="ja-JP" altLang="en-US" sz="1100">
              <a:latin typeface="ＭＳ Ｐゴシック"/>
            </a:rPr>
            <a:t>　米子市公共施設等総合管理計画等に基づき，公共施設やインフラ施設についての個別方針や長寿命化計画を策定することにより，施設の長寿命化や施設総量の適正化等に取り組む。</a:t>
          </a: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99822</xdr:rowOff>
    </xdr:from>
    <xdr:to>
      <xdr:col>3</xdr:col>
      <xdr:colOff>1170940</xdr:colOff>
      <xdr:row>34</xdr:row>
      <xdr:rowOff>13716</xdr:rowOff>
    </xdr:to>
    <xdr:cxnSp macro="">
      <xdr:nvCxnSpPr>
        <xdr:cNvPr id="62" name="直線コネクタ 61"/>
        <xdr:cNvCxnSpPr/>
      </xdr:nvCxnSpPr>
      <xdr:spPr>
        <a:xfrm flipV="1">
          <a:off x="4760595" y="5510022"/>
          <a:ext cx="1270" cy="1114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17543</xdr:rowOff>
    </xdr:from>
    <xdr:ext cx="405111" cy="259045"/>
    <xdr:sp macro="" textlink="">
      <xdr:nvSpPr>
        <xdr:cNvPr id="63" name="有形固定資産減価償却率最小値テキスト"/>
        <xdr:cNvSpPr txBox="1"/>
      </xdr:nvSpPr>
      <xdr:spPr>
        <a:xfrm>
          <a:off x="4813300" y="662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3</xdr:col>
      <xdr:colOff>1082675</xdr:colOff>
      <xdr:row>34</xdr:row>
      <xdr:rowOff>13716</xdr:rowOff>
    </xdr:from>
    <xdr:to>
      <xdr:col>3</xdr:col>
      <xdr:colOff>1260475</xdr:colOff>
      <xdr:row>34</xdr:row>
      <xdr:rowOff>13716</xdr:rowOff>
    </xdr:to>
    <xdr:cxnSp macro="">
      <xdr:nvCxnSpPr>
        <xdr:cNvPr id="64" name="直線コネクタ 63"/>
        <xdr:cNvCxnSpPr/>
      </xdr:nvCxnSpPr>
      <xdr:spPr>
        <a:xfrm>
          <a:off x="4673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46499</xdr:rowOff>
    </xdr:from>
    <xdr:ext cx="405111" cy="259045"/>
    <xdr:sp macro="" textlink="">
      <xdr:nvSpPr>
        <xdr:cNvPr id="65" name="有形固定資産減価償却率最大値テキスト"/>
        <xdr:cNvSpPr txBox="1"/>
      </xdr:nvSpPr>
      <xdr:spPr>
        <a:xfrm>
          <a:off x="4813300" y="5285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77.1</a:t>
          </a:r>
          <a:endParaRPr kumimoji="1" lang="ja-JP" altLang="en-US" sz="1000" b="1">
            <a:latin typeface="ＭＳ Ｐゴシック"/>
          </a:endParaRPr>
        </a:p>
      </xdr:txBody>
    </xdr:sp>
    <xdr:clientData/>
  </xdr:oneCellAnchor>
  <xdr:twoCellAnchor>
    <xdr:from>
      <xdr:col>3</xdr:col>
      <xdr:colOff>1082675</xdr:colOff>
      <xdr:row>27</xdr:row>
      <xdr:rowOff>99822</xdr:rowOff>
    </xdr:from>
    <xdr:to>
      <xdr:col>3</xdr:col>
      <xdr:colOff>1260475</xdr:colOff>
      <xdr:row>27</xdr:row>
      <xdr:rowOff>99822</xdr:rowOff>
    </xdr:to>
    <xdr:cxnSp macro="">
      <xdr:nvCxnSpPr>
        <xdr:cNvPr id="66" name="直線コネクタ 65"/>
        <xdr:cNvCxnSpPr/>
      </xdr:nvCxnSpPr>
      <xdr:spPr>
        <a:xfrm>
          <a:off x="4673600" y="5510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108983</xdr:rowOff>
    </xdr:from>
    <xdr:ext cx="405111" cy="259045"/>
    <xdr:sp macro="" textlink="">
      <xdr:nvSpPr>
        <xdr:cNvPr id="67" name="有形固定資産減価償却率平均値テキスト"/>
        <xdr:cNvSpPr txBox="1"/>
      </xdr:nvSpPr>
      <xdr:spPr>
        <a:xfrm>
          <a:off x="4813300" y="60335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63.3</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130556</xdr:rowOff>
    </xdr:from>
    <xdr:to>
      <xdr:col>3</xdr:col>
      <xdr:colOff>1222375</xdr:colOff>
      <xdr:row>31</xdr:row>
      <xdr:rowOff>60706</xdr:rowOff>
    </xdr:to>
    <xdr:sp macro="" textlink="">
      <xdr:nvSpPr>
        <xdr:cNvPr id="68" name="フローチャート : 判断 67"/>
        <xdr:cNvSpPr/>
      </xdr:nvSpPr>
      <xdr:spPr>
        <a:xfrm>
          <a:off x="4711700" y="605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92964</xdr:rowOff>
    </xdr:from>
    <xdr:to>
      <xdr:col>3</xdr:col>
      <xdr:colOff>511175</xdr:colOff>
      <xdr:row>32</xdr:row>
      <xdr:rowOff>23114</xdr:rowOff>
    </xdr:to>
    <xdr:sp macro="" textlink="">
      <xdr:nvSpPr>
        <xdr:cNvPr id="69" name="フローチャート : 判断 68"/>
        <xdr:cNvSpPr/>
      </xdr:nvSpPr>
      <xdr:spPr>
        <a:xfrm>
          <a:off x="40005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49784</xdr:rowOff>
    </xdr:from>
    <xdr:to>
      <xdr:col>3</xdr:col>
      <xdr:colOff>511175</xdr:colOff>
      <xdr:row>31</xdr:row>
      <xdr:rowOff>151384</xdr:rowOff>
    </xdr:to>
    <xdr:sp macro="" textlink="">
      <xdr:nvSpPr>
        <xdr:cNvPr id="75" name="円/楕円 74"/>
        <xdr:cNvSpPr/>
      </xdr:nvSpPr>
      <xdr:spPr>
        <a:xfrm>
          <a:off x="4000500" y="614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14241</xdr:rowOff>
    </xdr:from>
    <xdr:ext cx="405111" cy="259045"/>
    <xdr:sp macro="" textlink="">
      <xdr:nvSpPr>
        <xdr:cNvPr id="76" name="n_1aveValue有形固定資産減価償却率"/>
        <xdr:cNvSpPr txBox="1"/>
      </xdr:nvSpPr>
      <xdr:spPr>
        <a:xfrm>
          <a:off x="3836043" y="6281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167911</xdr:rowOff>
    </xdr:from>
    <xdr:ext cx="405111" cy="259045"/>
    <xdr:sp macro="" textlink="">
      <xdr:nvSpPr>
        <xdr:cNvPr id="77" name="n_1mainValue有形固定資産減価償却率"/>
        <xdr:cNvSpPr txBox="1"/>
      </xdr:nvSpPr>
      <xdr:spPr>
        <a:xfrm>
          <a:off x="3836043"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61.2</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鳥取県米子市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149,407
148,190
132.42
63,616,877
62,236,046
1,098,354
31,563,658
64,855,998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152944</xdr:rowOff>
    </xdr:from>
    <xdr:to>
      <xdr:col>6</xdr:col>
      <xdr:colOff>510540</xdr:colOff>
      <xdr:row>41</xdr:row>
      <xdr:rowOff>74567</xdr:rowOff>
    </xdr:to>
    <xdr:cxnSp macro="">
      <xdr:nvCxnSpPr>
        <xdr:cNvPr id="59" name="直線コネクタ 58"/>
        <xdr:cNvCxnSpPr/>
      </xdr:nvCxnSpPr>
      <xdr:spPr>
        <a:xfrm flipV="1">
          <a:off x="4634865" y="5810794"/>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78394</xdr:rowOff>
    </xdr:from>
    <xdr:ext cx="405111" cy="259045"/>
    <xdr:sp macro="" textlink="">
      <xdr:nvSpPr>
        <xdr:cNvPr id="60" name="【道路】&#10;有形固定資産減価償却率最小値テキスト"/>
        <xdr:cNvSpPr txBox="1"/>
      </xdr:nvSpPr>
      <xdr:spPr>
        <a:xfrm>
          <a:off x="47244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6</xdr:col>
      <xdr:colOff>422275</xdr:colOff>
      <xdr:row>41</xdr:row>
      <xdr:rowOff>74567</xdr:rowOff>
    </xdr:from>
    <xdr:to>
      <xdr:col>6</xdr:col>
      <xdr:colOff>600075</xdr:colOff>
      <xdr:row>41</xdr:row>
      <xdr:rowOff>74567</xdr:rowOff>
    </xdr:to>
    <xdr:cxnSp macro="">
      <xdr:nvCxnSpPr>
        <xdr:cNvPr id="61" name="直線コネクタ 60"/>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99621</xdr:rowOff>
    </xdr:from>
    <xdr:ext cx="405111" cy="259045"/>
    <xdr:sp macro="" textlink="">
      <xdr:nvSpPr>
        <xdr:cNvPr id="62" name="【道路】&#10;有形固定資産減価償却率最大値テキスト"/>
        <xdr:cNvSpPr txBox="1"/>
      </xdr:nvSpPr>
      <xdr:spPr>
        <a:xfrm>
          <a:off x="4724400" y="558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33</xdr:row>
      <xdr:rowOff>152944</xdr:rowOff>
    </xdr:from>
    <xdr:to>
      <xdr:col>6</xdr:col>
      <xdr:colOff>600075</xdr:colOff>
      <xdr:row>33</xdr:row>
      <xdr:rowOff>152944</xdr:rowOff>
    </xdr:to>
    <xdr:cxnSp macro="">
      <xdr:nvCxnSpPr>
        <xdr:cNvPr id="63" name="直線コネクタ 62"/>
        <xdr:cNvCxnSpPr/>
      </xdr:nvCxnSpPr>
      <xdr:spPr>
        <a:xfrm>
          <a:off x="4546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165480</xdr:rowOff>
    </xdr:from>
    <xdr:ext cx="405111" cy="259045"/>
    <xdr:sp macro="" textlink="">
      <xdr:nvSpPr>
        <xdr:cNvPr id="64" name="【道路】&#10;有形固定資産減価償却率平均値テキスト"/>
        <xdr:cNvSpPr txBox="1"/>
      </xdr:nvSpPr>
      <xdr:spPr>
        <a:xfrm>
          <a:off x="47244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15603</xdr:rowOff>
    </xdr:from>
    <xdr:to>
      <xdr:col>6</xdr:col>
      <xdr:colOff>561975</xdr:colOff>
      <xdr:row>38</xdr:row>
      <xdr:rowOff>117203</xdr:rowOff>
    </xdr:to>
    <xdr:sp macro="" textlink="">
      <xdr:nvSpPr>
        <xdr:cNvPr id="65" name="フローチャート : 判断 64"/>
        <xdr:cNvSpPr/>
      </xdr:nvSpPr>
      <xdr:spPr>
        <a:xfrm>
          <a:off x="4584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134801</xdr:rowOff>
    </xdr:from>
    <xdr:to>
      <xdr:col>5</xdr:col>
      <xdr:colOff>409575</xdr:colOff>
      <xdr:row>38</xdr:row>
      <xdr:rowOff>64951</xdr:rowOff>
    </xdr:to>
    <xdr:sp macro="" textlink="">
      <xdr:nvSpPr>
        <xdr:cNvPr id="66" name="フローチャート : 判断 65"/>
        <xdr:cNvSpPr/>
      </xdr:nvSpPr>
      <xdr:spPr>
        <a:xfrm>
          <a:off x="3746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89081</xdr:rowOff>
    </xdr:from>
    <xdr:to>
      <xdr:col>5</xdr:col>
      <xdr:colOff>409575</xdr:colOff>
      <xdr:row>38</xdr:row>
      <xdr:rowOff>19231</xdr:rowOff>
    </xdr:to>
    <xdr:sp macro="" textlink="">
      <xdr:nvSpPr>
        <xdr:cNvPr id="72" name="円/楕円 71"/>
        <xdr:cNvSpPr/>
      </xdr:nvSpPr>
      <xdr:spPr>
        <a:xfrm>
          <a:off x="3746500" y="643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56078</xdr:rowOff>
    </xdr:from>
    <xdr:ext cx="405111" cy="259045"/>
    <xdr:sp macro="" textlink="">
      <xdr:nvSpPr>
        <xdr:cNvPr id="73" name="n_1aveValue【道路】&#10;有形固定資産減価償却率"/>
        <xdr:cNvSpPr txBox="1"/>
      </xdr:nvSpPr>
      <xdr:spPr>
        <a:xfrm>
          <a:off x="3582043" y="657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35758</xdr:rowOff>
    </xdr:from>
    <xdr:ext cx="405111" cy="259045"/>
    <xdr:sp macro="" textlink="">
      <xdr:nvSpPr>
        <xdr:cNvPr id="74" name="n_1mainValue【道路】&#10;有形固定資産減価償却率"/>
        <xdr:cNvSpPr txBox="1"/>
      </xdr:nvSpPr>
      <xdr:spPr>
        <a:xfrm>
          <a:off x="3582043"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4" name="テキスト ボックス 9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157226</xdr:rowOff>
    </xdr:from>
    <xdr:to>
      <xdr:col>15</xdr:col>
      <xdr:colOff>180340</xdr:colOff>
      <xdr:row>41</xdr:row>
      <xdr:rowOff>98171</xdr:rowOff>
    </xdr:to>
    <xdr:cxnSp macro="">
      <xdr:nvCxnSpPr>
        <xdr:cNvPr id="98" name="直線コネクタ 97"/>
        <xdr:cNvCxnSpPr/>
      </xdr:nvCxnSpPr>
      <xdr:spPr>
        <a:xfrm flipV="1">
          <a:off x="10476865" y="5815076"/>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101998</xdr:rowOff>
    </xdr:from>
    <xdr:ext cx="469744" cy="259045"/>
    <xdr:sp macro="" textlink="">
      <xdr:nvSpPr>
        <xdr:cNvPr id="99" name="【道路】&#10;一人当たり延長最小値テキスト"/>
        <xdr:cNvSpPr txBox="1"/>
      </xdr:nvSpPr>
      <xdr:spPr>
        <a:xfrm>
          <a:off x="10566400" y="7131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0.877</a:t>
          </a:r>
          <a:endParaRPr kumimoji="1" lang="ja-JP" altLang="en-US" sz="1000" b="1">
            <a:latin typeface="ＭＳ Ｐゴシック"/>
          </a:endParaRPr>
        </a:p>
      </xdr:txBody>
    </xdr:sp>
    <xdr:clientData/>
  </xdr:oneCellAnchor>
  <xdr:twoCellAnchor>
    <xdr:from>
      <xdr:col>15</xdr:col>
      <xdr:colOff>92075</xdr:colOff>
      <xdr:row>41</xdr:row>
      <xdr:rowOff>98171</xdr:rowOff>
    </xdr:from>
    <xdr:to>
      <xdr:col>15</xdr:col>
      <xdr:colOff>269875</xdr:colOff>
      <xdr:row>41</xdr:row>
      <xdr:rowOff>98171</xdr:rowOff>
    </xdr:to>
    <xdr:cxnSp macro="">
      <xdr:nvCxnSpPr>
        <xdr:cNvPr id="100" name="直線コネクタ 99"/>
        <xdr:cNvCxnSpPr/>
      </xdr:nvCxnSpPr>
      <xdr:spPr>
        <a:xfrm>
          <a:off x="10388600" y="7127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103903</xdr:rowOff>
    </xdr:from>
    <xdr:ext cx="534377" cy="259045"/>
    <xdr:sp macro="" textlink="">
      <xdr:nvSpPr>
        <xdr:cNvPr id="101" name="【道路】&#10;一人当たり延長最大値テキスト"/>
        <xdr:cNvSpPr txBox="1"/>
      </xdr:nvSpPr>
      <xdr:spPr>
        <a:xfrm>
          <a:off x="10566400" y="559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11.212</a:t>
          </a:r>
          <a:endParaRPr kumimoji="1" lang="ja-JP" altLang="en-US" sz="1000" b="1">
            <a:latin typeface="ＭＳ Ｐゴシック"/>
          </a:endParaRPr>
        </a:p>
      </xdr:txBody>
    </xdr:sp>
    <xdr:clientData/>
  </xdr:oneCellAnchor>
  <xdr:twoCellAnchor>
    <xdr:from>
      <xdr:col>15</xdr:col>
      <xdr:colOff>92075</xdr:colOff>
      <xdr:row>33</xdr:row>
      <xdr:rowOff>157226</xdr:rowOff>
    </xdr:from>
    <xdr:to>
      <xdr:col>15</xdr:col>
      <xdr:colOff>269875</xdr:colOff>
      <xdr:row>33</xdr:row>
      <xdr:rowOff>157226</xdr:rowOff>
    </xdr:to>
    <xdr:cxnSp macro="">
      <xdr:nvCxnSpPr>
        <xdr:cNvPr id="102" name="直線コネクタ 101"/>
        <xdr:cNvCxnSpPr/>
      </xdr:nvCxnSpPr>
      <xdr:spPr>
        <a:xfrm>
          <a:off x="10388600" y="58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54627</xdr:rowOff>
    </xdr:from>
    <xdr:ext cx="469744" cy="259045"/>
    <xdr:sp macro="" textlink="">
      <xdr:nvSpPr>
        <xdr:cNvPr id="103" name="【道路】&#10;一人当たり延長平均値テキスト"/>
        <xdr:cNvSpPr txBox="1"/>
      </xdr:nvSpPr>
      <xdr:spPr>
        <a:xfrm>
          <a:off x="10566400" y="6569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4.700</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76200</xdr:rowOff>
    </xdr:from>
    <xdr:to>
      <xdr:col>15</xdr:col>
      <xdr:colOff>231775</xdr:colOff>
      <xdr:row>39</xdr:row>
      <xdr:rowOff>6350</xdr:rowOff>
    </xdr:to>
    <xdr:sp macro="" textlink="">
      <xdr:nvSpPr>
        <xdr:cNvPr id="104" name="フローチャート : 判断 103"/>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36830</xdr:rowOff>
    </xdr:from>
    <xdr:to>
      <xdr:col>14</xdr:col>
      <xdr:colOff>79375</xdr:colOff>
      <xdr:row>36</xdr:row>
      <xdr:rowOff>138430</xdr:rowOff>
    </xdr:to>
    <xdr:sp macro="" textlink="">
      <xdr:nvSpPr>
        <xdr:cNvPr id="105" name="フローチャート : 判断 104"/>
        <xdr:cNvSpPr/>
      </xdr:nvSpPr>
      <xdr:spPr>
        <a:xfrm>
          <a:off x="9588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31496</xdr:rowOff>
    </xdr:from>
    <xdr:to>
      <xdr:col>14</xdr:col>
      <xdr:colOff>79375</xdr:colOff>
      <xdr:row>37</xdr:row>
      <xdr:rowOff>133096</xdr:rowOff>
    </xdr:to>
    <xdr:sp macro="" textlink="">
      <xdr:nvSpPr>
        <xdr:cNvPr id="111" name="円/楕円 110"/>
        <xdr:cNvSpPr/>
      </xdr:nvSpPr>
      <xdr:spPr>
        <a:xfrm>
          <a:off x="9588500" y="63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154957</xdr:rowOff>
    </xdr:from>
    <xdr:ext cx="469744" cy="259045"/>
    <xdr:sp macro="" textlink="">
      <xdr:nvSpPr>
        <xdr:cNvPr id="112" name="n_1aveValue【道路】&#10;一人当たり延長"/>
        <xdr:cNvSpPr txBox="1"/>
      </xdr:nvSpPr>
      <xdr:spPr>
        <a:xfrm>
          <a:off x="9391727" y="59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7.710</a:t>
          </a:r>
          <a:endParaRPr kumimoji="1" lang="ja-JP" altLang="en-US" sz="1000" b="1">
            <a:solidFill>
              <a:srgbClr val="000080"/>
            </a:solidFill>
            <a:latin typeface="ＭＳ Ｐゴシック"/>
          </a:endParaRPr>
        </a:p>
      </xdr:txBody>
    </xdr:sp>
    <xdr:clientData/>
  </xdr:oneCellAnchor>
  <xdr:oneCellAnchor>
    <xdr:from>
      <xdr:col>13</xdr:col>
      <xdr:colOff>466802</xdr:colOff>
      <xdr:row>37</xdr:row>
      <xdr:rowOff>124223</xdr:rowOff>
    </xdr:from>
    <xdr:ext cx="469744" cy="259045"/>
    <xdr:sp macro="" textlink="">
      <xdr:nvSpPr>
        <xdr:cNvPr id="113" name="n_1mainValue【道路】&#10;一人当たり延長"/>
        <xdr:cNvSpPr txBox="1"/>
      </xdr:nvSpPr>
      <xdr:spPr>
        <a:xfrm>
          <a:off x="9391727" y="6467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5" name="直線コネクタ 12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6" name="テキスト ボックス 125"/>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7" name="直線コネクタ 12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8" name="テキスト ボックス 12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9" name="直線コネクタ 12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0" name="テキスト ボックス 12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1" name="直線コネクタ 13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2" name="テキスト ボックス 13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3" name="直線コネクタ 13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4" name="テキスト ボックス 13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5" name="直線コネクタ 13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6" name="テキスト ボックス 135"/>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24493</xdr:rowOff>
    </xdr:from>
    <xdr:to>
      <xdr:col>6</xdr:col>
      <xdr:colOff>510540</xdr:colOff>
      <xdr:row>64</xdr:row>
      <xdr:rowOff>62049</xdr:rowOff>
    </xdr:to>
    <xdr:cxnSp macro="">
      <xdr:nvCxnSpPr>
        <xdr:cNvPr id="140" name="直線コネクタ 139"/>
        <xdr:cNvCxnSpPr/>
      </xdr:nvCxnSpPr>
      <xdr:spPr>
        <a:xfrm flipV="1">
          <a:off x="4634865" y="9454243"/>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65876</xdr:rowOff>
    </xdr:from>
    <xdr:ext cx="405111" cy="259045"/>
    <xdr:sp macro="" textlink="">
      <xdr:nvSpPr>
        <xdr:cNvPr id="141" name="【橋りょう・トンネル】&#10;有形固定資産減価償却率最小値テキスト"/>
        <xdr:cNvSpPr txBox="1"/>
      </xdr:nvSpPr>
      <xdr:spPr>
        <a:xfrm>
          <a:off x="4724400" y="1103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6</xdr:col>
      <xdr:colOff>422275</xdr:colOff>
      <xdr:row>64</xdr:row>
      <xdr:rowOff>62049</xdr:rowOff>
    </xdr:from>
    <xdr:to>
      <xdr:col>6</xdr:col>
      <xdr:colOff>600075</xdr:colOff>
      <xdr:row>64</xdr:row>
      <xdr:rowOff>62049</xdr:rowOff>
    </xdr:to>
    <xdr:cxnSp macro="">
      <xdr:nvCxnSpPr>
        <xdr:cNvPr id="142" name="直線コネクタ 141"/>
        <xdr:cNvCxnSpPr/>
      </xdr:nvCxnSpPr>
      <xdr:spPr>
        <a:xfrm>
          <a:off x="4546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142620</xdr:rowOff>
    </xdr:from>
    <xdr:ext cx="405111" cy="259045"/>
    <xdr:sp macro="" textlink="">
      <xdr:nvSpPr>
        <xdr:cNvPr id="143" name="【橋りょう・トンネル】&#10;有形固定資産減価償却率最大値テキスト"/>
        <xdr:cNvSpPr txBox="1"/>
      </xdr:nvSpPr>
      <xdr:spPr>
        <a:xfrm>
          <a:off x="4724400" y="9229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6</xdr:col>
      <xdr:colOff>422275</xdr:colOff>
      <xdr:row>55</xdr:row>
      <xdr:rowOff>24493</xdr:rowOff>
    </xdr:from>
    <xdr:to>
      <xdr:col>6</xdr:col>
      <xdr:colOff>600075</xdr:colOff>
      <xdr:row>55</xdr:row>
      <xdr:rowOff>24493</xdr:rowOff>
    </xdr:to>
    <xdr:cxnSp macro="">
      <xdr:nvCxnSpPr>
        <xdr:cNvPr id="144" name="直線コネクタ 143"/>
        <xdr:cNvCxnSpPr/>
      </xdr:nvCxnSpPr>
      <xdr:spPr>
        <a:xfrm>
          <a:off x="4546600" y="945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97444</xdr:rowOff>
    </xdr:from>
    <xdr:ext cx="405111" cy="259045"/>
    <xdr:sp macro="" textlink="">
      <xdr:nvSpPr>
        <xdr:cNvPr id="145" name="【橋りょう・トンネル】&#10;有形固定資産減価償却率平均値テキスト"/>
        <xdr:cNvSpPr txBox="1"/>
      </xdr:nvSpPr>
      <xdr:spPr>
        <a:xfrm>
          <a:off x="4724400" y="100415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119017</xdr:rowOff>
    </xdr:from>
    <xdr:to>
      <xdr:col>6</xdr:col>
      <xdr:colOff>561975</xdr:colOff>
      <xdr:row>59</xdr:row>
      <xdr:rowOff>49167</xdr:rowOff>
    </xdr:to>
    <xdr:sp macro="" textlink="">
      <xdr:nvSpPr>
        <xdr:cNvPr id="146" name="フローチャート : 判断 145"/>
        <xdr:cNvSpPr/>
      </xdr:nvSpPr>
      <xdr:spPr>
        <a:xfrm>
          <a:off x="45847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47172</xdr:rowOff>
    </xdr:from>
    <xdr:to>
      <xdr:col>5</xdr:col>
      <xdr:colOff>409575</xdr:colOff>
      <xdr:row>58</xdr:row>
      <xdr:rowOff>148772</xdr:rowOff>
    </xdr:to>
    <xdr:sp macro="" textlink="">
      <xdr:nvSpPr>
        <xdr:cNvPr id="147" name="フローチャート : 判断 146"/>
        <xdr:cNvSpPr/>
      </xdr:nvSpPr>
      <xdr:spPr>
        <a:xfrm>
          <a:off x="3746500" y="999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56</xdr:row>
      <xdr:rowOff>132080</xdr:rowOff>
    </xdr:from>
    <xdr:to>
      <xdr:col>5</xdr:col>
      <xdr:colOff>409575</xdr:colOff>
      <xdr:row>57</xdr:row>
      <xdr:rowOff>62230</xdr:rowOff>
    </xdr:to>
    <xdr:sp macro="" textlink="">
      <xdr:nvSpPr>
        <xdr:cNvPr id="153" name="円/楕円 152"/>
        <xdr:cNvSpPr/>
      </xdr:nvSpPr>
      <xdr:spPr>
        <a:xfrm>
          <a:off x="3746500" y="973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139899</xdr:rowOff>
    </xdr:from>
    <xdr:ext cx="405111" cy="259045"/>
    <xdr:sp macro="" textlink="">
      <xdr:nvSpPr>
        <xdr:cNvPr id="154" name="n_1aveValue【橋りょう・トンネル】&#10;有形固定資産減価償却率"/>
        <xdr:cNvSpPr txBox="1"/>
      </xdr:nvSpPr>
      <xdr:spPr>
        <a:xfrm>
          <a:off x="3582043" y="10083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5</xdr:col>
      <xdr:colOff>143518</xdr:colOff>
      <xdr:row>55</xdr:row>
      <xdr:rowOff>78757</xdr:rowOff>
    </xdr:from>
    <xdr:ext cx="405111" cy="259045"/>
    <xdr:sp macro="" textlink="">
      <xdr:nvSpPr>
        <xdr:cNvPr id="155" name="n_1mainValue【橋りょう・トンネル】&#10;有形固定資産減価償却率"/>
        <xdr:cNvSpPr txBox="1"/>
      </xdr:nvSpPr>
      <xdr:spPr>
        <a:xfrm>
          <a:off x="3582043" y="950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6" name="正方形/長方形 15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7" name="正方形/長方形 15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8" name="正方形/長方形 15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9" name="正方形/長方形 15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0" name="正方形/長方形 15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1" name="正方形/長方形 16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2" name="正方形/長方形 16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346,561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3" name="正方形/長方形 16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4" name="テキスト ボックス 16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5" name="直線コネクタ 16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6" name="直線コネクタ 16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7" name="テキスト ボックス 16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8" name="直線コネクタ 16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9" name="テキスト ボックス 16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0" name="直線コネクタ 16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1" name="テキスト ボックス 17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2" name="直線コネクタ 17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3" name="テキスト ボックス 17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4" name="直線コネクタ 17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5" name="テキスト ボックス 17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6" name="直線コネクタ 17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7" name="テキスト ボックス 17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115900</xdr:rowOff>
    </xdr:from>
    <xdr:to>
      <xdr:col>15</xdr:col>
      <xdr:colOff>180340</xdr:colOff>
      <xdr:row>64</xdr:row>
      <xdr:rowOff>63558</xdr:rowOff>
    </xdr:to>
    <xdr:cxnSp macro="">
      <xdr:nvCxnSpPr>
        <xdr:cNvPr id="179" name="直線コネクタ 178"/>
        <xdr:cNvCxnSpPr/>
      </xdr:nvCxnSpPr>
      <xdr:spPr>
        <a:xfrm flipV="1">
          <a:off x="10476865" y="9545650"/>
          <a:ext cx="0" cy="1490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67385</xdr:rowOff>
    </xdr:from>
    <xdr:ext cx="469744" cy="259045"/>
    <xdr:sp macro="" textlink="">
      <xdr:nvSpPr>
        <xdr:cNvPr id="180" name="【橋りょう・トンネル】&#10;一人当たり有形固定資産（償却資産）額最小値テキスト"/>
        <xdr:cNvSpPr txBox="1"/>
      </xdr:nvSpPr>
      <xdr:spPr>
        <a:xfrm>
          <a:off x="10566400" y="1104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3,318</a:t>
          </a:r>
          <a:endParaRPr kumimoji="1" lang="ja-JP" altLang="en-US" sz="1000" b="1">
            <a:latin typeface="ＭＳ Ｐゴシック"/>
          </a:endParaRPr>
        </a:p>
      </xdr:txBody>
    </xdr:sp>
    <xdr:clientData/>
  </xdr:oneCellAnchor>
  <xdr:twoCellAnchor>
    <xdr:from>
      <xdr:col>15</xdr:col>
      <xdr:colOff>92075</xdr:colOff>
      <xdr:row>64</xdr:row>
      <xdr:rowOff>63558</xdr:rowOff>
    </xdr:from>
    <xdr:to>
      <xdr:col>15</xdr:col>
      <xdr:colOff>269875</xdr:colOff>
      <xdr:row>64</xdr:row>
      <xdr:rowOff>63558</xdr:rowOff>
    </xdr:to>
    <xdr:cxnSp macro="">
      <xdr:nvCxnSpPr>
        <xdr:cNvPr id="181" name="直線コネクタ 180"/>
        <xdr:cNvCxnSpPr/>
      </xdr:nvCxnSpPr>
      <xdr:spPr>
        <a:xfrm>
          <a:off x="10388600" y="11036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62577</xdr:rowOff>
    </xdr:from>
    <xdr:ext cx="599010" cy="259045"/>
    <xdr:sp macro="" textlink="">
      <xdr:nvSpPr>
        <xdr:cNvPr id="182" name="【橋りょう・トンネル】&#10;一人当たり有形固定資産（償却資産）額最大値テキスト"/>
        <xdr:cNvSpPr txBox="1"/>
      </xdr:nvSpPr>
      <xdr:spPr>
        <a:xfrm>
          <a:off x="10566400" y="9320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394,580</a:t>
          </a:r>
          <a:endParaRPr kumimoji="1" lang="ja-JP" altLang="en-US" sz="1000" b="1">
            <a:latin typeface="ＭＳ Ｐゴシック"/>
          </a:endParaRPr>
        </a:p>
      </xdr:txBody>
    </xdr:sp>
    <xdr:clientData/>
  </xdr:oneCellAnchor>
  <xdr:twoCellAnchor>
    <xdr:from>
      <xdr:col>15</xdr:col>
      <xdr:colOff>92075</xdr:colOff>
      <xdr:row>55</xdr:row>
      <xdr:rowOff>115900</xdr:rowOff>
    </xdr:from>
    <xdr:to>
      <xdr:col>15</xdr:col>
      <xdr:colOff>269875</xdr:colOff>
      <xdr:row>55</xdr:row>
      <xdr:rowOff>115900</xdr:rowOff>
    </xdr:to>
    <xdr:cxnSp macro="">
      <xdr:nvCxnSpPr>
        <xdr:cNvPr id="183" name="直線コネクタ 182"/>
        <xdr:cNvCxnSpPr/>
      </xdr:nvCxnSpPr>
      <xdr:spPr>
        <a:xfrm>
          <a:off x="10388600" y="954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17056</xdr:rowOff>
    </xdr:from>
    <xdr:ext cx="599010" cy="259045"/>
    <xdr:sp macro="" textlink="">
      <xdr:nvSpPr>
        <xdr:cNvPr id="184" name="【橋りょう・トンネル】&#10;一人当たり有形固定資産（償却資産）額平均値テキスト"/>
        <xdr:cNvSpPr txBox="1"/>
      </xdr:nvSpPr>
      <xdr:spPr>
        <a:xfrm>
          <a:off x="10566400" y="1047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131,528</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38629</xdr:rowOff>
    </xdr:from>
    <xdr:to>
      <xdr:col>15</xdr:col>
      <xdr:colOff>231775</xdr:colOff>
      <xdr:row>61</xdr:row>
      <xdr:rowOff>140229</xdr:rowOff>
    </xdr:to>
    <xdr:sp macro="" textlink="">
      <xdr:nvSpPr>
        <xdr:cNvPr id="185" name="フローチャート : 判断 184"/>
        <xdr:cNvSpPr/>
      </xdr:nvSpPr>
      <xdr:spPr>
        <a:xfrm>
          <a:off x="10426700" y="104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96628</xdr:rowOff>
    </xdr:from>
    <xdr:to>
      <xdr:col>14</xdr:col>
      <xdr:colOff>79375</xdr:colOff>
      <xdr:row>61</xdr:row>
      <xdr:rowOff>26778</xdr:rowOff>
    </xdr:to>
    <xdr:sp macro="" textlink="">
      <xdr:nvSpPr>
        <xdr:cNvPr id="186" name="フローチャート : 判断 185"/>
        <xdr:cNvSpPr/>
      </xdr:nvSpPr>
      <xdr:spPr>
        <a:xfrm>
          <a:off x="9588500" y="103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947</xdr:rowOff>
    </xdr:from>
    <xdr:to>
      <xdr:col>14</xdr:col>
      <xdr:colOff>79375</xdr:colOff>
      <xdr:row>61</xdr:row>
      <xdr:rowOff>102547</xdr:rowOff>
    </xdr:to>
    <xdr:sp macro="" textlink="">
      <xdr:nvSpPr>
        <xdr:cNvPr id="192" name="円/楕円 191"/>
        <xdr:cNvSpPr/>
      </xdr:nvSpPr>
      <xdr:spPr>
        <a:xfrm>
          <a:off x="9588500" y="1045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59</xdr:row>
      <xdr:rowOff>43305</xdr:rowOff>
    </xdr:from>
    <xdr:ext cx="599010" cy="259045"/>
    <xdr:sp macro="" textlink="">
      <xdr:nvSpPr>
        <xdr:cNvPr id="193" name="n_1aveValue【橋りょう・トンネル】&#10;一人当たり有形固定資産（償却資産）額"/>
        <xdr:cNvSpPr txBox="1"/>
      </xdr:nvSpPr>
      <xdr:spPr>
        <a:xfrm>
          <a:off x="9327094" y="1015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161,305</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93674</xdr:rowOff>
    </xdr:from>
    <xdr:ext cx="599010" cy="259045"/>
    <xdr:sp macro="" textlink="">
      <xdr:nvSpPr>
        <xdr:cNvPr id="194" name="n_1mainValue【橋りょう・トンネル】&#10;一人当たり有形固定資産（償却資産）額"/>
        <xdr:cNvSpPr txBox="1"/>
      </xdr:nvSpPr>
      <xdr:spPr>
        <a:xfrm>
          <a:off x="9327094" y="1055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141,418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5" name="正方形/長方形 19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6" name="正方形/長方形 19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7" name="正方形/長方形 19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8" name="正方形/長方形 19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9" name="正方形/長方形 19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0" name="正方形/長方形 19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1" name="正方形/長方形 20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2" name="正方形/長方形 20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3" name="テキスト ボックス 20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4" name="直線コネクタ 20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5" name="テキスト ボックス 20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6" name="直線コネクタ 20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7" name="テキスト ボックス 206"/>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8" name="直線コネクタ 20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9" name="テキスト ボックス 20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0" name="直線コネクタ 20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1" name="テキスト ボックス 21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2" name="直線コネクタ 21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3" name="テキスト ボックス 21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4" name="直線コネクタ 21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5" name="テキスト ボックス 21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6" name="直線コネクタ 21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7" name="テキスト ボックス 216"/>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8" name="直線コネクタ 21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9" name="テキスト ボックス 21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64226</xdr:rowOff>
    </xdr:from>
    <xdr:to>
      <xdr:col>6</xdr:col>
      <xdr:colOff>510540</xdr:colOff>
      <xdr:row>85</xdr:row>
      <xdr:rowOff>114844</xdr:rowOff>
    </xdr:to>
    <xdr:cxnSp macro="">
      <xdr:nvCxnSpPr>
        <xdr:cNvPr id="221" name="直線コネクタ 220"/>
        <xdr:cNvCxnSpPr/>
      </xdr:nvCxnSpPr>
      <xdr:spPr>
        <a:xfrm flipV="1">
          <a:off x="4634865" y="13437326"/>
          <a:ext cx="0" cy="1250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118671</xdr:rowOff>
    </xdr:from>
    <xdr:ext cx="405111" cy="259045"/>
    <xdr:sp macro="" textlink="">
      <xdr:nvSpPr>
        <xdr:cNvPr id="222" name="【公営住宅】&#10;有形固定資産減価償却率最小値テキスト"/>
        <xdr:cNvSpPr txBox="1"/>
      </xdr:nvSpPr>
      <xdr:spPr>
        <a:xfrm>
          <a:off x="4724400" y="14691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a:t>
          </a:r>
          <a:endParaRPr kumimoji="1" lang="ja-JP" altLang="en-US" sz="1000" b="1">
            <a:latin typeface="ＭＳ Ｐゴシック"/>
          </a:endParaRPr>
        </a:p>
      </xdr:txBody>
    </xdr:sp>
    <xdr:clientData/>
  </xdr:oneCellAnchor>
  <xdr:twoCellAnchor>
    <xdr:from>
      <xdr:col>6</xdr:col>
      <xdr:colOff>422275</xdr:colOff>
      <xdr:row>85</xdr:row>
      <xdr:rowOff>114844</xdr:rowOff>
    </xdr:from>
    <xdr:to>
      <xdr:col>6</xdr:col>
      <xdr:colOff>600075</xdr:colOff>
      <xdr:row>85</xdr:row>
      <xdr:rowOff>114844</xdr:rowOff>
    </xdr:to>
    <xdr:cxnSp macro="">
      <xdr:nvCxnSpPr>
        <xdr:cNvPr id="223" name="直線コネクタ 222"/>
        <xdr:cNvCxnSpPr/>
      </xdr:nvCxnSpPr>
      <xdr:spPr>
        <a:xfrm>
          <a:off x="4546600" y="1468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10903</xdr:rowOff>
    </xdr:from>
    <xdr:ext cx="405111" cy="259045"/>
    <xdr:sp macro="" textlink="">
      <xdr:nvSpPr>
        <xdr:cNvPr id="224" name="【公営住宅】&#10;有形固定資産減価償却率最大値テキスト"/>
        <xdr:cNvSpPr txBox="1"/>
      </xdr:nvSpPr>
      <xdr:spPr>
        <a:xfrm>
          <a:off x="4724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a:t>
          </a:r>
          <a:endParaRPr kumimoji="1" lang="ja-JP" altLang="en-US" sz="1000" b="1">
            <a:latin typeface="ＭＳ Ｐゴシック"/>
          </a:endParaRPr>
        </a:p>
      </xdr:txBody>
    </xdr:sp>
    <xdr:clientData/>
  </xdr:oneCellAnchor>
  <xdr:twoCellAnchor>
    <xdr:from>
      <xdr:col>6</xdr:col>
      <xdr:colOff>422275</xdr:colOff>
      <xdr:row>78</xdr:row>
      <xdr:rowOff>64226</xdr:rowOff>
    </xdr:from>
    <xdr:to>
      <xdr:col>6</xdr:col>
      <xdr:colOff>600075</xdr:colOff>
      <xdr:row>78</xdr:row>
      <xdr:rowOff>64226</xdr:rowOff>
    </xdr:to>
    <xdr:cxnSp macro="">
      <xdr:nvCxnSpPr>
        <xdr:cNvPr id="225" name="直線コネクタ 224"/>
        <xdr:cNvCxnSpPr/>
      </xdr:nvCxnSpPr>
      <xdr:spPr>
        <a:xfrm>
          <a:off x="4546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17978</xdr:rowOff>
    </xdr:from>
    <xdr:ext cx="405111" cy="259045"/>
    <xdr:sp macro="" textlink="">
      <xdr:nvSpPr>
        <xdr:cNvPr id="226" name="【公営住宅】&#10;有形固定資産減価償却率平均値テキスト"/>
        <xdr:cNvSpPr txBox="1"/>
      </xdr:nvSpPr>
      <xdr:spPr>
        <a:xfrm>
          <a:off x="4724400" y="137339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63.9</a:t>
          </a:r>
          <a:endParaRPr kumimoji="1" lang="ja-JP" altLang="en-US" sz="1000" b="1">
            <a:solidFill>
              <a:srgbClr val="000080"/>
            </a:solidFill>
            <a:latin typeface="ＭＳ Ｐゴシック"/>
          </a:endParaRPr>
        </a:p>
      </xdr:txBody>
    </xdr:sp>
    <xdr:clientData/>
  </xdr:oneCellAnchor>
  <xdr:twoCellAnchor>
    <xdr:from>
      <xdr:col>6</xdr:col>
      <xdr:colOff>460375</xdr:colOff>
      <xdr:row>80</xdr:row>
      <xdr:rowOff>39551</xdr:rowOff>
    </xdr:from>
    <xdr:to>
      <xdr:col>6</xdr:col>
      <xdr:colOff>561975</xdr:colOff>
      <xdr:row>80</xdr:row>
      <xdr:rowOff>141151</xdr:rowOff>
    </xdr:to>
    <xdr:sp macro="" textlink="">
      <xdr:nvSpPr>
        <xdr:cNvPr id="227" name="フローチャート : 判断 226"/>
        <xdr:cNvSpPr/>
      </xdr:nvSpPr>
      <xdr:spPr>
        <a:xfrm>
          <a:off x="4584700" y="1375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101600</xdr:rowOff>
    </xdr:from>
    <xdr:to>
      <xdr:col>5</xdr:col>
      <xdr:colOff>409575</xdr:colOff>
      <xdr:row>81</xdr:row>
      <xdr:rowOff>31750</xdr:rowOff>
    </xdr:to>
    <xdr:sp macro="" textlink="">
      <xdr:nvSpPr>
        <xdr:cNvPr id="228" name="フローチャート : 判断 227"/>
        <xdr:cNvSpPr/>
      </xdr:nvSpPr>
      <xdr:spPr>
        <a:xfrm>
          <a:off x="3746500" y="1381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9" name="テキスト ボックス 22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0" name="テキスト ボックス 22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1" name="テキスト ボックス 23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2" name="テキスト ボックス 23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3" name="テキスト ボックス 23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142421</xdr:rowOff>
    </xdr:from>
    <xdr:to>
      <xdr:col>5</xdr:col>
      <xdr:colOff>409575</xdr:colOff>
      <xdr:row>82</xdr:row>
      <xdr:rowOff>72571</xdr:rowOff>
    </xdr:to>
    <xdr:sp macro="" textlink="">
      <xdr:nvSpPr>
        <xdr:cNvPr id="234" name="円/楕円 233"/>
        <xdr:cNvSpPr/>
      </xdr:nvSpPr>
      <xdr:spPr>
        <a:xfrm>
          <a:off x="3746500" y="14029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79</xdr:row>
      <xdr:rowOff>48277</xdr:rowOff>
    </xdr:from>
    <xdr:ext cx="405111" cy="259045"/>
    <xdr:sp macro="" textlink="">
      <xdr:nvSpPr>
        <xdr:cNvPr id="235" name="n_1aveValue【公営住宅】&#10;有形固定資産減価償却率"/>
        <xdr:cNvSpPr txBox="1"/>
      </xdr:nvSpPr>
      <xdr:spPr>
        <a:xfrm>
          <a:off x="3582043"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5</xdr:col>
      <xdr:colOff>143518</xdr:colOff>
      <xdr:row>82</xdr:row>
      <xdr:rowOff>63698</xdr:rowOff>
    </xdr:from>
    <xdr:ext cx="405111" cy="259045"/>
    <xdr:sp macro="" textlink="">
      <xdr:nvSpPr>
        <xdr:cNvPr id="236" name="n_1mainValue【公営住宅】&#10;有形固定資産減価償却率"/>
        <xdr:cNvSpPr txBox="1"/>
      </xdr:nvSpPr>
      <xdr:spPr>
        <a:xfrm>
          <a:off x="3582043"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7" name="正方形/長方形 23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8" name="正方形/長方形 23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9" name="正方形/長方形 23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0" name="正方形/長方形 23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1" name="正方形/長方形 24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2" name="正方形/長方形 24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3" name="正方形/長方形 24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0.920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4" name="正方形/長方形 24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5" name="テキスト ボックス 24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6" name="直線コネクタ 24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7" name="直線コネクタ 24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8" name="テキスト ボックス 24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9" name="直線コネクタ 24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0" name="テキスト ボックス 24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1" name="直線コネクタ 25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2" name="テキスト ボックス 25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53" name="直線コネクタ 25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4" name="テキスト ボックス 25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5" name="直線コネクタ 25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6" name="テキスト ボックス 25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7" name="直線コネクタ 25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8" name="テキスト ボックス 257"/>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9" name="直線コネクタ 25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0" name="テキスト ボックス 25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7620</xdr:rowOff>
    </xdr:from>
    <xdr:to>
      <xdr:col>15</xdr:col>
      <xdr:colOff>180340</xdr:colOff>
      <xdr:row>86</xdr:row>
      <xdr:rowOff>118655</xdr:rowOff>
    </xdr:to>
    <xdr:cxnSp macro="">
      <xdr:nvCxnSpPr>
        <xdr:cNvPr id="262" name="直線コネクタ 261"/>
        <xdr:cNvCxnSpPr/>
      </xdr:nvCxnSpPr>
      <xdr:spPr>
        <a:xfrm flipV="1">
          <a:off x="10476865" y="13380720"/>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122482</xdr:rowOff>
    </xdr:from>
    <xdr:ext cx="469744" cy="259045"/>
    <xdr:sp macro="" textlink="">
      <xdr:nvSpPr>
        <xdr:cNvPr id="263" name="【公営住宅】&#10;一人当たり面積最小値テキスト"/>
        <xdr:cNvSpPr txBox="1"/>
      </xdr:nvSpPr>
      <xdr:spPr>
        <a:xfrm>
          <a:off x="10566400"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15</xdr:col>
      <xdr:colOff>92075</xdr:colOff>
      <xdr:row>86</xdr:row>
      <xdr:rowOff>118655</xdr:rowOff>
    </xdr:from>
    <xdr:to>
      <xdr:col>15</xdr:col>
      <xdr:colOff>269875</xdr:colOff>
      <xdr:row>86</xdr:row>
      <xdr:rowOff>118655</xdr:rowOff>
    </xdr:to>
    <xdr:cxnSp macro="">
      <xdr:nvCxnSpPr>
        <xdr:cNvPr id="264" name="直線コネクタ 263"/>
        <xdr:cNvCxnSpPr/>
      </xdr:nvCxnSpPr>
      <xdr:spPr>
        <a:xfrm>
          <a:off x="10388600" y="1486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125747</xdr:rowOff>
    </xdr:from>
    <xdr:ext cx="469744" cy="259045"/>
    <xdr:sp macro="" textlink="">
      <xdr:nvSpPr>
        <xdr:cNvPr id="265" name="【公営住宅】&#10;一人当たり面積最大値テキスト"/>
        <xdr:cNvSpPr txBox="1"/>
      </xdr:nvSpPr>
      <xdr:spPr>
        <a:xfrm>
          <a:off x="105664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a:t>
          </a:r>
          <a:endParaRPr kumimoji="1" lang="ja-JP" altLang="en-US" sz="1000" b="1">
            <a:latin typeface="ＭＳ Ｐゴシック"/>
          </a:endParaRPr>
        </a:p>
      </xdr:txBody>
    </xdr:sp>
    <xdr:clientData/>
  </xdr:oneCellAnchor>
  <xdr:twoCellAnchor>
    <xdr:from>
      <xdr:col>15</xdr:col>
      <xdr:colOff>92075</xdr:colOff>
      <xdr:row>78</xdr:row>
      <xdr:rowOff>7620</xdr:rowOff>
    </xdr:from>
    <xdr:to>
      <xdr:col>15</xdr:col>
      <xdr:colOff>269875</xdr:colOff>
      <xdr:row>78</xdr:row>
      <xdr:rowOff>7620</xdr:rowOff>
    </xdr:to>
    <xdr:cxnSp macro="">
      <xdr:nvCxnSpPr>
        <xdr:cNvPr id="266" name="直線コネクタ 265"/>
        <xdr:cNvCxnSpPr/>
      </xdr:nvCxnSpPr>
      <xdr:spPr>
        <a:xfrm>
          <a:off x="10388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70229</xdr:rowOff>
    </xdr:from>
    <xdr:ext cx="469744" cy="259045"/>
    <xdr:sp macro="" textlink="">
      <xdr:nvSpPr>
        <xdr:cNvPr id="267" name="【公営住宅】&#10;一人当たり面積平均値テキスト"/>
        <xdr:cNvSpPr txBox="1"/>
      </xdr:nvSpPr>
      <xdr:spPr>
        <a:xfrm>
          <a:off x="10566400" y="144720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91802</xdr:rowOff>
    </xdr:from>
    <xdr:to>
      <xdr:col>15</xdr:col>
      <xdr:colOff>231775</xdr:colOff>
      <xdr:row>85</xdr:row>
      <xdr:rowOff>21952</xdr:rowOff>
    </xdr:to>
    <xdr:sp macro="" textlink="">
      <xdr:nvSpPr>
        <xdr:cNvPr id="268" name="フローチャート : 判断 267"/>
        <xdr:cNvSpPr/>
      </xdr:nvSpPr>
      <xdr:spPr>
        <a:xfrm>
          <a:off x="10426700" y="1449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148408</xdr:rowOff>
    </xdr:from>
    <xdr:to>
      <xdr:col>14</xdr:col>
      <xdr:colOff>79375</xdr:colOff>
      <xdr:row>83</xdr:row>
      <xdr:rowOff>78558</xdr:rowOff>
    </xdr:to>
    <xdr:sp macro="" textlink="">
      <xdr:nvSpPr>
        <xdr:cNvPr id="269" name="フローチャート : 判断 268"/>
        <xdr:cNvSpPr/>
      </xdr:nvSpPr>
      <xdr:spPr>
        <a:xfrm>
          <a:off x="9588500" y="142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0" name="テキスト ボックス 26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1" name="テキスト ボックス 27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2" name="テキスト ボックス 27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3" name="テキスト ボックス 27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4" name="テキスト ボックス 27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41729</xdr:rowOff>
    </xdr:from>
    <xdr:to>
      <xdr:col>14</xdr:col>
      <xdr:colOff>79375</xdr:colOff>
      <xdr:row>82</xdr:row>
      <xdr:rowOff>143329</xdr:rowOff>
    </xdr:to>
    <xdr:sp macro="" textlink="">
      <xdr:nvSpPr>
        <xdr:cNvPr id="275" name="円/楕円 274"/>
        <xdr:cNvSpPr/>
      </xdr:nvSpPr>
      <xdr:spPr>
        <a:xfrm>
          <a:off x="9588500" y="1410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69685</xdr:rowOff>
    </xdr:from>
    <xdr:ext cx="469744" cy="259045"/>
    <xdr:sp macro="" textlink="">
      <xdr:nvSpPr>
        <xdr:cNvPr id="276" name="n_1aveValue【公営住宅】&#10;一人当たり面積"/>
        <xdr:cNvSpPr txBox="1"/>
      </xdr:nvSpPr>
      <xdr:spPr>
        <a:xfrm>
          <a:off x="9391727" y="14300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0.602</a:t>
          </a:r>
          <a:endParaRPr kumimoji="1" lang="ja-JP" altLang="en-US" sz="1000" b="1">
            <a:solidFill>
              <a:srgbClr val="000080"/>
            </a:solidFill>
            <a:latin typeface="ＭＳ Ｐゴシック"/>
          </a:endParaRPr>
        </a:p>
      </xdr:txBody>
    </xdr:sp>
    <xdr:clientData/>
  </xdr:oneCellAnchor>
  <xdr:oneCellAnchor>
    <xdr:from>
      <xdr:col>13</xdr:col>
      <xdr:colOff>466802</xdr:colOff>
      <xdr:row>80</xdr:row>
      <xdr:rowOff>159856</xdr:rowOff>
    </xdr:from>
    <xdr:ext cx="469744" cy="259045"/>
    <xdr:sp macro="" textlink="">
      <xdr:nvSpPr>
        <xdr:cNvPr id="277" name="n_1mainValue【公営住宅】&#10;一人当たり面積"/>
        <xdr:cNvSpPr txBox="1"/>
      </xdr:nvSpPr>
      <xdr:spPr>
        <a:xfrm>
          <a:off x="9391727" y="13875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0.700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8" name="正方形/長方形 2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9" name="正方形/長方形 2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0" name="正方形/長方形 2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1" name="正方形/長方形 2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2" name="正方形/長方形 2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3" name="正方形/長方形 2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4" name="正方形/長方形 2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5" name="正方形/長方形 2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6" name="テキスト ボックス 2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7" name="直線コネクタ 2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88" name="テキスト ボックス 28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89" name="直線コネクタ 288"/>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0" name="テキスト ボックス 289"/>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1" name="直線コネクタ 290"/>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2" name="テキスト ボックス 291"/>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3" name="直線コネクタ 292"/>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4" name="テキスト ボックス 293"/>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5" name="直線コネクタ 294"/>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6" name="テキスト ボックス 295"/>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7" name="直線コネクタ 296"/>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8" name="テキスト ボックス 297"/>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9"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83058</xdr:rowOff>
    </xdr:from>
    <xdr:to>
      <xdr:col>6</xdr:col>
      <xdr:colOff>510540</xdr:colOff>
      <xdr:row>104</xdr:row>
      <xdr:rowOff>32765</xdr:rowOff>
    </xdr:to>
    <xdr:cxnSp macro="">
      <xdr:nvCxnSpPr>
        <xdr:cNvPr id="300" name="直線コネクタ 299"/>
        <xdr:cNvCxnSpPr/>
      </xdr:nvCxnSpPr>
      <xdr:spPr>
        <a:xfrm flipV="1">
          <a:off x="4634865" y="17228058"/>
          <a:ext cx="0" cy="63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36592</xdr:rowOff>
    </xdr:from>
    <xdr:ext cx="405111" cy="259045"/>
    <xdr:sp macro="" textlink="">
      <xdr:nvSpPr>
        <xdr:cNvPr id="301" name="【港湾・漁港】&#10;有形固定資産減価償却率最小値テキスト"/>
        <xdr:cNvSpPr txBox="1"/>
      </xdr:nvSpPr>
      <xdr:spPr>
        <a:xfrm>
          <a:off x="4724400" y="1786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a:t>
          </a:r>
          <a:endParaRPr kumimoji="1" lang="ja-JP" altLang="en-US" sz="1000" b="1">
            <a:latin typeface="ＭＳ Ｐゴシック"/>
          </a:endParaRPr>
        </a:p>
      </xdr:txBody>
    </xdr:sp>
    <xdr:clientData/>
  </xdr:oneCellAnchor>
  <xdr:twoCellAnchor>
    <xdr:from>
      <xdr:col>6</xdr:col>
      <xdr:colOff>422275</xdr:colOff>
      <xdr:row>104</xdr:row>
      <xdr:rowOff>32765</xdr:rowOff>
    </xdr:from>
    <xdr:to>
      <xdr:col>6</xdr:col>
      <xdr:colOff>600075</xdr:colOff>
      <xdr:row>104</xdr:row>
      <xdr:rowOff>32765</xdr:rowOff>
    </xdr:to>
    <xdr:cxnSp macro="">
      <xdr:nvCxnSpPr>
        <xdr:cNvPr id="302" name="直線コネクタ 301"/>
        <xdr:cNvCxnSpPr/>
      </xdr:nvCxnSpPr>
      <xdr:spPr>
        <a:xfrm>
          <a:off x="4546600" y="178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29735</xdr:rowOff>
    </xdr:from>
    <xdr:ext cx="405111" cy="259045"/>
    <xdr:sp macro="" textlink="">
      <xdr:nvSpPr>
        <xdr:cNvPr id="303" name="【港湾・漁港】&#10;有形固定資産減価償却率最大値テキスト"/>
        <xdr:cNvSpPr txBox="1"/>
      </xdr:nvSpPr>
      <xdr:spPr>
        <a:xfrm>
          <a:off x="4724400" y="17003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79.7</a:t>
          </a:r>
          <a:endParaRPr kumimoji="1" lang="ja-JP" altLang="en-US" sz="1000" b="1">
            <a:latin typeface="ＭＳ Ｐゴシック"/>
          </a:endParaRPr>
        </a:p>
      </xdr:txBody>
    </xdr:sp>
    <xdr:clientData/>
  </xdr:oneCellAnchor>
  <xdr:twoCellAnchor>
    <xdr:from>
      <xdr:col>6</xdr:col>
      <xdr:colOff>422275</xdr:colOff>
      <xdr:row>100</xdr:row>
      <xdr:rowOff>83058</xdr:rowOff>
    </xdr:from>
    <xdr:to>
      <xdr:col>6</xdr:col>
      <xdr:colOff>600075</xdr:colOff>
      <xdr:row>100</xdr:row>
      <xdr:rowOff>83058</xdr:rowOff>
    </xdr:to>
    <xdr:cxnSp macro="">
      <xdr:nvCxnSpPr>
        <xdr:cNvPr id="304" name="直線コネクタ 303"/>
        <xdr:cNvCxnSpPr/>
      </xdr:nvCxnSpPr>
      <xdr:spPr>
        <a:xfrm>
          <a:off x="4546600" y="1722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131842</xdr:rowOff>
    </xdr:from>
    <xdr:ext cx="405111" cy="259045"/>
    <xdr:sp macro="" textlink="">
      <xdr:nvSpPr>
        <xdr:cNvPr id="305" name="【港湾・漁港】&#10;有形固定資産減価償却率平均値テキスト"/>
        <xdr:cNvSpPr txBox="1"/>
      </xdr:nvSpPr>
      <xdr:spPr>
        <a:xfrm>
          <a:off x="4724400" y="174482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153415</xdr:rowOff>
    </xdr:from>
    <xdr:to>
      <xdr:col>6</xdr:col>
      <xdr:colOff>561975</xdr:colOff>
      <xdr:row>102</xdr:row>
      <xdr:rowOff>83565</xdr:rowOff>
    </xdr:to>
    <xdr:sp macro="" textlink="">
      <xdr:nvSpPr>
        <xdr:cNvPr id="306" name="フローチャート : 判断 305"/>
        <xdr:cNvSpPr/>
      </xdr:nvSpPr>
      <xdr:spPr>
        <a:xfrm>
          <a:off x="4584700" y="1746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55118</xdr:rowOff>
    </xdr:from>
    <xdr:to>
      <xdr:col>5</xdr:col>
      <xdr:colOff>409575</xdr:colOff>
      <xdr:row>105</xdr:row>
      <xdr:rowOff>156718</xdr:rowOff>
    </xdr:to>
    <xdr:sp macro="" textlink="">
      <xdr:nvSpPr>
        <xdr:cNvPr id="307" name="フローチャート : 判断 306"/>
        <xdr:cNvSpPr/>
      </xdr:nvSpPr>
      <xdr:spPr>
        <a:xfrm>
          <a:off x="37465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107</xdr:row>
      <xdr:rowOff>48261</xdr:rowOff>
    </xdr:from>
    <xdr:to>
      <xdr:col>5</xdr:col>
      <xdr:colOff>409575</xdr:colOff>
      <xdr:row>107</xdr:row>
      <xdr:rowOff>149861</xdr:rowOff>
    </xdr:to>
    <xdr:sp macro="" textlink="">
      <xdr:nvSpPr>
        <xdr:cNvPr id="313" name="円/楕円 312"/>
        <xdr:cNvSpPr/>
      </xdr:nvSpPr>
      <xdr:spPr>
        <a:xfrm>
          <a:off x="3746500" y="1839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1795</xdr:rowOff>
    </xdr:from>
    <xdr:ext cx="405111" cy="259045"/>
    <xdr:sp macro="" textlink="">
      <xdr:nvSpPr>
        <xdr:cNvPr id="314" name="n_1aveValue【港湾・漁港】&#10;有形固定資産減価償却率"/>
        <xdr:cNvSpPr txBox="1"/>
      </xdr:nvSpPr>
      <xdr:spPr>
        <a:xfrm>
          <a:off x="3582043" y="17832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a:t>
          </a:r>
          <a:endParaRPr kumimoji="1" lang="ja-JP" altLang="en-US" sz="1000" b="1">
            <a:solidFill>
              <a:srgbClr val="000080"/>
            </a:solidFill>
            <a:latin typeface="ＭＳ Ｐゴシック"/>
          </a:endParaRPr>
        </a:p>
      </xdr:txBody>
    </xdr:sp>
    <xdr:clientData/>
  </xdr:oneCellAnchor>
  <xdr:oneCellAnchor>
    <xdr:from>
      <xdr:col>5</xdr:col>
      <xdr:colOff>143518</xdr:colOff>
      <xdr:row>107</xdr:row>
      <xdr:rowOff>140988</xdr:rowOff>
    </xdr:from>
    <xdr:ext cx="405111" cy="259045"/>
    <xdr:sp macro="" textlink="">
      <xdr:nvSpPr>
        <xdr:cNvPr id="315" name="n_1mainValue【港湾・漁港】&#10;有形固定資産減価償却率"/>
        <xdr:cNvSpPr txBox="1"/>
      </xdr:nvSpPr>
      <xdr:spPr>
        <a:xfrm>
          <a:off x="3582043" y="1848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6" name="正方形/長方形 31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7" name="正方形/長方形 31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8" name="正方形/長方形 31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9" name="正方形/長方形 31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0" name="正方形/長方形 31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1" name="正方形/長方形 32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2" name="正方形/長方形 32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151,351</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3" name="正方形/長方形 32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4" name="テキスト ボックス 32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5" name="直線コネクタ 32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110</xdr:row>
      <xdr:rowOff>48277</xdr:rowOff>
    </xdr:from>
    <xdr:ext cx="248786" cy="259045"/>
    <xdr:sp macro="" textlink="">
      <xdr:nvSpPr>
        <xdr:cNvPr id="326" name="テキスト ボックス 325"/>
        <xdr:cNvSpPr txBox="1"/>
      </xdr:nvSpPr>
      <xdr:spPr>
        <a:xfrm>
          <a:off x="6355214" y="1890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327" name="直線コネクタ 326"/>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107</xdr:row>
      <xdr:rowOff>105427</xdr:rowOff>
    </xdr:from>
    <xdr:ext cx="531299" cy="259045"/>
    <xdr:sp macro="" textlink="">
      <xdr:nvSpPr>
        <xdr:cNvPr id="328" name="テキスト ボックス 327"/>
        <xdr:cNvSpPr txBox="1"/>
      </xdr:nvSpPr>
      <xdr:spPr>
        <a:xfrm>
          <a:off x="6072701" y="1845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329" name="直線コネクタ 328"/>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104</xdr:row>
      <xdr:rowOff>162577</xdr:rowOff>
    </xdr:from>
    <xdr:ext cx="531299" cy="259045"/>
    <xdr:sp macro="" textlink="">
      <xdr:nvSpPr>
        <xdr:cNvPr id="330" name="テキスト ボックス 329"/>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331" name="直線コネクタ 330"/>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102</xdr:row>
      <xdr:rowOff>48277</xdr:rowOff>
    </xdr:from>
    <xdr:ext cx="531299" cy="259045"/>
    <xdr:sp macro="" textlink="">
      <xdr:nvSpPr>
        <xdr:cNvPr id="332" name="テキスト ボックス 331"/>
        <xdr:cNvSpPr txBox="1"/>
      </xdr:nvSpPr>
      <xdr:spPr>
        <a:xfrm>
          <a:off x="6072701" y="1753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333" name="直線コネクタ 332"/>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99</xdr:row>
      <xdr:rowOff>105427</xdr:rowOff>
    </xdr:from>
    <xdr:ext cx="531299" cy="259045"/>
    <xdr:sp macro="" textlink="">
      <xdr:nvSpPr>
        <xdr:cNvPr id="334" name="テキスト ボックス 333"/>
        <xdr:cNvSpPr txBox="1"/>
      </xdr:nvSpPr>
      <xdr:spPr>
        <a:xfrm>
          <a:off x="6072701" y="1707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36" name="テキスト ボックス 335"/>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150267</xdr:rowOff>
    </xdr:from>
    <xdr:to>
      <xdr:col>15</xdr:col>
      <xdr:colOff>180340</xdr:colOff>
      <xdr:row>101</xdr:row>
      <xdr:rowOff>125440</xdr:rowOff>
    </xdr:to>
    <xdr:cxnSp macro="">
      <xdr:nvCxnSpPr>
        <xdr:cNvPr id="338" name="直線コネクタ 337"/>
        <xdr:cNvCxnSpPr/>
      </xdr:nvCxnSpPr>
      <xdr:spPr>
        <a:xfrm flipV="1">
          <a:off x="10476865" y="17295267"/>
          <a:ext cx="0" cy="146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101</xdr:row>
      <xdr:rowOff>129267</xdr:rowOff>
    </xdr:from>
    <xdr:ext cx="534377" cy="259045"/>
    <xdr:sp macro="" textlink="">
      <xdr:nvSpPr>
        <xdr:cNvPr id="339" name="【港湾・漁港】&#10;一人当たり有形固定資産（償却資産）額最小値テキスト"/>
        <xdr:cNvSpPr txBox="1"/>
      </xdr:nvSpPr>
      <xdr:spPr>
        <a:xfrm>
          <a:off x="10566400" y="1744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70,346</a:t>
          </a:r>
          <a:endParaRPr kumimoji="1" lang="ja-JP" altLang="en-US" sz="1000" b="1">
            <a:latin typeface="ＭＳ Ｐゴシック"/>
          </a:endParaRPr>
        </a:p>
      </xdr:txBody>
    </xdr:sp>
    <xdr:clientData/>
  </xdr:oneCellAnchor>
  <xdr:twoCellAnchor>
    <xdr:from>
      <xdr:col>15</xdr:col>
      <xdr:colOff>92075</xdr:colOff>
      <xdr:row>101</xdr:row>
      <xdr:rowOff>125440</xdr:rowOff>
    </xdr:from>
    <xdr:to>
      <xdr:col>15</xdr:col>
      <xdr:colOff>269875</xdr:colOff>
      <xdr:row>101</xdr:row>
      <xdr:rowOff>125440</xdr:rowOff>
    </xdr:to>
    <xdr:cxnSp macro="">
      <xdr:nvCxnSpPr>
        <xdr:cNvPr id="340" name="直線コネクタ 339"/>
        <xdr:cNvCxnSpPr/>
      </xdr:nvCxnSpPr>
      <xdr:spPr>
        <a:xfrm>
          <a:off x="10388600" y="1744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96944</xdr:rowOff>
    </xdr:from>
    <xdr:ext cx="534377" cy="259045"/>
    <xdr:sp macro="" textlink="">
      <xdr:nvSpPr>
        <xdr:cNvPr id="341" name="【港湾・漁港】&#10;一人当たり有形固定資産（償却資産）額最大値テキスト"/>
        <xdr:cNvSpPr txBox="1"/>
      </xdr:nvSpPr>
      <xdr:spPr>
        <a:xfrm>
          <a:off x="10566400" y="17070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76,760</a:t>
          </a:r>
          <a:endParaRPr kumimoji="1" lang="ja-JP" altLang="en-US" sz="1000" b="1">
            <a:latin typeface="ＭＳ Ｐゴシック"/>
          </a:endParaRPr>
        </a:p>
      </xdr:txBody>
    </xdr:sp>
    <xdr:clientData/>
  </xdr:oneCellAnchor>
  <xdr:twoCellAnchor>
    <xdr:from>
      <xdr:col>15</xdr:col>
      <xdr:colOff>92075</xdr:colOff>
      <xdr:row>100</xdr:row>
      <xdr:rowOff>150267</xdr:rowOff>
    </xdr:from>
    <xdr:to>
      <xdr:col>15</xdr:col>
      <xdr:colOff>269875</xdr:colOff>
      <xdr:row>100</xdr:row>
      <xdr:rowOff>150267</xdr:rowOff>
    </xdr:to>
    <xdr:cxnSp macro="">
      <xdr:nvCxnSpPr>
        <xdr:cNvPr id="342" name="直線コネクタ 341"/>
        <xdr:cNvCxnSpPr/>
      </xdr:nvCxnSpPr>
      <xdr:spPr>
        <a:xfrm>
          <a:off x="10388600" y="17295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100</xdr:row>
      <xdr:rowOff>148576</xdr:rowOff>
    </xdr:from>
    <xdr:ext cx="534377" cy="259045"/>
    <xdr:sp macro="" textlink="">
      <xdr:nvSpPr>
        <xdr:cNvPr id="343" name="【港湾・漁港】&#10;一人当たり有形固定資産（償却資産）額平均値テキスト"/>
        <xdr:cNvSpPr txBox="1"/>
      </xdr:nvSpPr>
      <xdr:spPr>
        <a:xfrm>
          <a:off x="10566400" y="172935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73,668</a:t>
          </a:r>
          <a:endParaRPr kumimoji="1" lang="ja-JP" altLang="en-US" sz="1000" b="1">
            <a:solidFill>
              <a:srgbClr val="000080"/>
            </a:solidFill>
            <a:latin typeface="ＭＳ Ｐゴシック"/>
          </a:endParaRPr>
        </a:p>
      </xdr:txBody>
    </xdr:sp>
    <xdr:clientData/>
  </xdr:oneCellAnchor>
  <xdr:twoCellAnchor>
    <xdr:from>
      <xdr:col>15</xdr:col>
      <xdr:colOff>130175</xdr:colOff>
      <xdr:row>100</xdr:row>
      <xdr:rowOff>170149</xdr:rowOff>
    </xdr:from>
    <xdr:to>
      <xdr:col>15</xdr:col>
      <xdr:colOff>231775</xdr:colOff>
      <xdr:row>101</xdr:row>
      <xdr:rowOff>100299</xdr:rowOff>
    </xdr:to>
    <xdr:sp macro="" textlink="">
      <xdr:nvSpPr>
        <xdr:cNvPr id="344" name="フローチャート : 判断 343"/>
        <xdr:cNvSpPr/>
      </xdr:nvSpPr>
      <xdr:spPr>
        <a:xfrm>
          <a:off x="10426700" y="173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108</xdr:row>
      <xdr:rowOff>10266</xdr:rowOff>
    </xdr:from>
    <xdr:to>
      <xdr:col>14</xdr:col>
      <xdr:colOff>79375</xdr:colOff>
      <xdr:row>108</xdr:row>
      <xdr:rowOff>111866</xdr:rowOff>
    </xdr:to>
    <xdr:sp macro="" textlink="">
      <xdr:nvSpPr>
        <xdr:cNvPr id="345" name="フローチャート : 判断 344"/>
        <xdr:cNvSpPr/>
      </xdr:nvSpPr>
      <xdr:spPr>
        <a:xfrm>
          <a:off x="9588500" y="1852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120886</xdr:rowOff>
    </xdr:from>
    <xdr:to>
      <xdr:col>14</xdr:col>
      <xdr:colOff>79375</xdr:colOff>
      <xdr:row>109</xdr:row>
      <xdr:rowOff>51036</xdr:rowOff>
    </xdr:to>
    <xdr:sp macro="" textlink="">
      <xdr:nvSpPr>
        <xdr:cNvPr id="351" name="円/楕円 350"/>
        <xdr:cNvSpPr/>
      </xdr:nvSpPr>
      <xdr:spPr>
        <a:xfrm>
          <a:off x="9588500" y="1863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106</xdr:row>
      <xdr:rowOff>128393</xdr:rowOff>
    </xdr:from>
    <xdr:ext cx="534377" cy="259045"/>
    <xdr:sp macro="" textlink="">
      <xdr:nvSpPr>
        <xdr:cNvPr id="352" name="n_1aveValue【港湾・漁港】&#10;一人当たり有形固定資産（償却資産）額"/>
        <xdr:cNvSpPr txBox="1"/>
      </xdr:nvSpPr>
      <xdr:spPr>
        <a:xfrm>
          <a:off x="9359411" y="18302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20,662</a:t>
          </a:r>
          <a:endParaRPr kumimoji="1" lang="ja-JP" altLang="en-US" sz="1000" b="1">
            <a:solidFill>
              <a:srgbClr val="000080"/>
            </a:solidFill>
            <a:latin typeface="ＭＳ Ｐゴシック"/>
          </a:endParaRPr>
        </a:p>
      </xdr:txBody>
    </xdr:sp>
    <xdr:clientData/>
  </xdr:oneCellAnchor>
  <xdr:oneCellAnchor>
    <xdr:from>
      <xdr:col>13</xdr:col>
      <xdr:colOff>434486</xdr:colOff>
      <xdr:row>109</xdr:row>
      <xdr:rowOff>42163</xdr:rowOff>
    </xdr:from>
    <xdr:ext cx="534377" cy="259045"/>
    <xdr:sp macro="" textlink="">
      <xdr:nvSpPr>
        <xdr:cNvPr id="353" name="n_1mainValue【港湾・漁港】&#10;一人当たり有形固定資産（償却資産）額"/>
        <xdr:cNvSpPr txBox="1"/>
      </xdr:nvSpPr>
      <xdr:spPr>
        <a:xfrm>
          <a:off x="9359411" y="1873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15,823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140970</xdr:rowOff>
    </xdr:from>
    <xdr:to>
      <xdr:col>23</xdr:col>
      <xdr:colOff>516889</xdr:colOff>
      <xdr:row>41</xdr:row>
      <xdr:rowOff>158115</xdr:rowOff>
    </xdr:to>
    <xdr:cxnSp macro="">
      <xdr:nvCxnSpPr>
        <xdr:cNvPr id="378" name="直線コネクタ 377"/>
        <xdr:cNvCxnSpPr/>
      </xdr:nvCxnSpPr>
      <xdr:spPr>
        <a:xfrm flipV="1">
          <a:off x="16318864" y="5970270"/>
          <a:ext cx="0"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161942</xdr:rowOff>
    </xdr:from>
    <xdr:ext cx="405111" cy="259045"/>
    <xdr:sp macro="" textlink="">
      <xdr:nvSpPr>
        <xdr:cNvPr id="379" name="【認定こども園・幼稚園・保育所】&#10;有形固定資産減価償却率最小値テキスト"/>
        <xdr:cNvSpPr txBox="1"/>
      </xdr:nvSpPr>
      <xdr:spPr>
        <a:xfrm>
          <a:off x="16408400" y="719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428625</xdr:colOff>
      <xdr:row>41</xdr:row>
      <xdr:rowOff>158115</xdr:rowOff>
    </xdr:from>
    <xdr:to>
      <xdr:col>23</xdr:col>
      <xdr:colOff>606425</xdr:colOff>
      <xdr:row>41</xdr:row>
      <xdr:rowOff>158115</xdr:rowOff>
    </xdr:to>
    <xdr:cxnSp macro="">
      <xdr:nvCxnSpPr>
        <xdr:cNvPr id="380" name="直線コネクタ 379"/>
        <xdr:cNvCxnSpPr/>
      </xdr:nvCxnSpPr>
      <xdr:spPr>
        <a:xfrm>
          <a:off x="16230600" y="7187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87647</xdr:rowOff>
    </xdr:from>
    <xdr:ext cx="405111" cy="259045"/>
    <xdr:sp macro="" textlink="">
      <xdr:nvSpPr>
        <xdr:cNvPr id="381" name="【認定こども園・幼稚園・保育所】&#10;有形固定資産減価償却率最大値テキスト"/>
        <xdr:cNvSpPr txBox="1"/>
      </xdr:nvSpPr>
      <xdr:spPr>
        <a:xfrm>
          <a:off x="164084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86.6</a:t>
          </a:r>
          <a:endParaRPr kumimoji="1" lang="ja-JP" altLang="en-US" sz="1000" b="1">
            <a:latin typeface="ＭＳ Ｐゴシック"/>
          </a:endParaRPr>
        </a:p>
      </xdr:txBody>
    </xdr:sp>
    <xdr:clientData/>
  </xdr:oneCellAnchor>
  <xdr:twoCellAnchor>
    <xdr:from>
      <xdr:col>23</xdr:col>
      <xdr:colOff>428625</xdr:colOff>
      <xdr:row>34</xdr:row>
      <xdr:rowOff>140970</xdr:rowOff>
    </xdr:from>
    <xdr:to>
      <xdr:col>23</xdr:col>
      <xdr:colOff>606425</xdr:colOff>
      <xdr:row>34</xdr:row>
      <xdr:rowOff>140970</xdr:rowOff>
    </xdr:to>
    <xdr:cxnSp macro="">
      <xdr:nvCxnSpPr>
        <xdr:cNvPr id="382" name="直線コネクタ 381"/>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123842</xdr:rowOff>
    </xdr:from>
    <xdr:ext cx="405111" cy="259045"/>
    <xdr:sp macro="" textlink="">
      <xdr:nvSpPr>
        <xdr:cNvPr id="383" name="【認定こども園・幼稚園・保育所】&#10;有形固定資産減価償却率平均値テキスト"/>
        <xdr:cNvSpPr txBox="1"/>
      </xdr:nvSpPr>
      <xdr:spPr>
        <a:xfrm>
          <a:off x="16408400" y="6638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145415</xdr:rowOff>
    </xdr:from>
    <xdr:to>
      <xdr:col>23</xdr:col>
      <xdr:colOff>568325</xdr:colOff>
      <xdr:row>39</xdr:row>
      <xdr:rowOff>75565</xdr:rowOff>
    </xdr:to>
    <xdr:sp macro="" textlink="">
      <xdr:nvSpPr>
        <xdr:cNvPr id="384" name="フローチャート : 判断 383"/>
        <xdr:cNvSpPr/>
      </xdr:nvSpPr>
      <xdr:spPr>
        <a:xfrm>
          <a:off x="162687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153035</xdr:rowOff>
    </xdr:from>
    <xdr:to>
      <xdr:col>22</xdr:col>
      <xdr:colOff>415925</xdr:colOff>
      <xdr:row>38</xdr:row>
      <xdr:rowOff>83185</xdr:rowOff>
    </xdr:to>
    <xdr:sp macro="" textlink="">
      <xdr:nvSpPr>
        <xdr:cNvPr id="385" name="フローチャート : 判断 384"/>
        <xdr:cNvSpPr/>
      </xdr:nvSpPr>
      <xdr:spPr>
        <a:xfrm>
          <a:off x="15430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6" name="テキスト ボックス 3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7" name="テキスト ボックス 3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8" name="テキスト ボックス 3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9" name="テキスト ボックス 3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0" name="テキスト ボックス 3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120650</xdr:rowOff>
    </xdr:from>
    <xdr:to>
      <xdr:col>22</xdr:col>
      <xdr:colOff>415925</xdr:colOff>
      <xdr:row>35</xdr:row>
      <xdr:rowOff>50800</xdr:rowOff>
    </xdr:to>
    <xdr:sp macro="" textlink="">
      <xdr:nvSpPr>
        <xdr:cNvPr id="391" name="円/楕円 390"/>
        <xdr:cNvSpPr/>
      </xdr:nvSpPr>
      <xdr:spPr>
        <a:xfrm>
          <a:off x="15430500" y="59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74312</xdr:rowOff>
    </xdr:from>
    <xdr:ext cx="405111" cy="259045"/>
    <xdr:sp macro="" textlink="">
      <xdr:nvSpPr>
        <xdr:cNvPr id="392" name="n_1aveValue【認定こども園・幼稚園・保育所】&#10;有形固定資産減価償却率"/>
        <xdr:cNvSpPr txBox="1"/>
      </xdr:nvSpPr>
      <xdr:spPr>
        <a:xfrm>
          <a:off x="15266043"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67327</xdr:rowOff>
    </xdr:from>
    <xdr:ext cx="405111" cy="259045"/>
    <xdr:sp macro="" textlink="">
      <xdr:nvSpPr>
        <xdr:cNvPr id="393" name="n_1mainValue【認定こども園・幼稚園・保育所】&#10;有形固定資産減価償却率"/>
        <xdr:cNvSpPr txBox="1"/>
      </xdr:nvSpPr>
      <xdr:spPr>
        <a:xfrm>
          <a:off x="15266043"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405" name="テキスト ボックス 404"/>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407" name="テキスト ボックス 406"/>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09" name="テキスト ボックス 408"/>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11" name="テキスト ボックス 410"/>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13" name="テキスト ボックス 41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23622</xdr:rowOff>
    </xdr:from>
    <xdr:to>
      <xdr:col>32</xdr:col>
      <xdr:colOff>186689</xdr:colOff>
      <xdr:row>41</xdr:row>
      <xdr:rowOff>96774</xdr:rowOff>
    </xdr:to>
    <xdr:cxnSp macro="">
      <xdr:nvCxnSpPr>
        <xdr:cNvPr id="415" name="直線コネクタ 414"/>
        <xdr:cNvCxnSpPr/>
      </xdr:nvCxnSpPr>
      <xdr:spPr>
        <a:xfrm flipV="1">
          <a:off x="22160864" y="5681472"/>
          <a:ext cx="0"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100601</xdr:rowOff>
    </xdr:from>
    <xdr:ext cx="469744" cy="259045"/>
    <xdr:sp macro="" textlink="">
      <xdr:nvSpPr>
        <xdr:cNvPr id="416" name="【認定こども園・幼稚園・保育所】&#10;一人当たり面積最小値テキスト"/>
        <xdr:cNvSpPr txBox="1"/>
      </xdr:nvSpPr>
      <xdr:spPr>
        <a:xfrm>
          <a:off x="222504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41</xdr:row>
      <xdr:rowOff>96774</xdr:rowOff>
    </xdr:from>
    <xdr:to>
      <xdr:col>32</xdr:col>
      <xdr:colOff>276225</xdr:colOff>
      <xdr:row>41</xdr:row>
      <xdr:rowOff>96774</xdr:rowOff>
    </xdr:to>
    <xdr:cxnSp macro="">
      <xdr:nvCxnSpPr>
        <xdr:cNvPr id="417" name="直線コネクタ 416"/>
        <xdr:cNvCxnSpPr/>
      </xdr:nvCxnSpPr>
      <xdr:spPr>
        <a:xfrm>
          <a:off x="22072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141749</xdr:rowOff>
    </xdr:from>
    <xdr:ext cx="469744" cy="259045"/>
    <xdr:sp macro="" textlink="">
      <xdr:nvSpPr>
        <xdr:cNvPr id="418" name="【認定こども園・幼稚園・保育所】&#10;一人当たり面積最大値テキスト"/>
        <xdr:cNvSpPr txBox="1"/>
      </xdr:nvSpPr>
      <xdr:spPr>
        <a:xfrm>
          <a:off x="22250400" y="545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33</xdr:row>
      <xdr:rowOff>23622</xdr:rowOff>
    </xdr:from>
    <xdr:to>
      <xdr:col>32</xdr:col>
      <xdr:colOff>276225</xdr:colOff>
      <xdr:row>33</xdr:row>
      <xdr:rowOff>23622</xdr:rowOff>
    </xdr:to>
    <xdr:cxnSp macro="">
      <xdr:nvCxnSpPr>
        <xdr:cNvPr id="419" name="直線コネクタ 418"/>
        <xdr:cNvCxnSpPr/>
      </xdr:nvCxnSpPr>
      <xdr:spPr>
        <a:xfrm>
          <a:off x="22072600" y="568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72407</xdr:rowOff>
    </xdr:from>
    <xdr:ext cx="469744" cy="259045"/>
    <xdr:sp macro="" textlink="">
      <xdr:nvSpPr>
        <xdr:cNvPr id="420" name="【認定こども園・幼稚園・保育所】&#10;一人当たり面積平均値テキスト"/>
        <xdr:cNvSpPr txBox="1"/>
      </xdr:nvSpPr>
      <xdr:spPr>
        <a:xfrm>
          <a:off x="22250400" y="658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93980</xdr:rowOff>
    </xdr:from>
    <xdr:to>
      <xdr:col>32</xdr:col>
      <xdr:colOff>238125</xdr:colOff>
      <xdr:row>39</xdr:row>
      <xdr:rowOff>24130</xdr:rowOff>
    </xdr:to>
    <xdr:sp macro="" textlink="">
      <xdr:nvSpPr>
        <xdr:cNvPr id="421" name="フローチャート : 判断 420"/>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128270</xdr:rowOff>
    </xdr:from>
    <xdr:to>
      <xdr:col>31</xdr:col>
      <xdr:colOff>85725</xdr:colOff>
      <xdr:row>38</xdr:row>
      <xdr:rowOff>58420</xdr:rowOff>
    </xdr:to>
    <xdr:sp macro="" textlink="">
      <xdr:nvSpPr>
        <xdr:cNvPr id="422" name="フローチャート : 判断 421"/>
        <xdr:cNvSpPr/>
      </xdr:nvSpPr>
      <xdr:spPr>
        <a:xfrm>
          <a:off x="21272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148844</xdr:rowOff>
    </xdr:from>
    <xdr:to>
      <xdr:col>31</xdr:col>
      <xdr:colOff>85725</xdr:colOff>
      <xdr:row>39</xdr:row>
      <xdr:rowOff>78994</xdr:rowOff>
    </xdr:to>
    <xdr:sp macro="" textlink="">
      <xdr:nvSpPr>
        <xdr:cNvPr id="428" name="円/楕円 427"/>
        <xdr:cNvSpPr/>
      </xdr:nvSpPr>
      <xdr:spPr>
        <a:xfrm>
          <a:off x="21272500" y="666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36</xdr:row>
      <xdr:rowOff>74947</xdr:rowOff>
    </xdr:from>
    <xdr:ext cx="469744" cy="259045"/>
    <xdr:sp macro="" textlink="">
      <xdr:nvSpPr>
        <xdr:cNvPr id="429" name="n_1aveValue【認定こども園・幼稚園・保育所】&#10;一人当たり面積"/>
        <xdr:cNvSpPr txBox="1"/>
      </xdr:nvSpPr>
      <xdr:spPr>
        <a:xfrm>
          <a:off x="21075727" y="624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0.070</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70121</xdr:rowOff>
    </xdr:from>
    <xdr:ext cx="469744" cy="259045"/>
    <xdr:sp macro="" textlink="">
      <xdr:nvSpPr>
        <xdr:cNvPr id="430" name="n_1mainValue【認定こども園・幼稚園・保育所】&#10;一人当たり面積"/>
        <xdr:cNvSpPr txBox="1"/>
      </xdr:nvSpPr>
      <xdr:spPr>
        <a:xfrm>
          <a:off x="21075727" y="67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442" name="直線コネクタ 44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443" name="テキスト ボックス 442"/>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44" name="直線コネクタ 44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45" name="テキスト ボックス 44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46" name="直線コネクタ 44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47" name="テキスト ボックス 44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48" name="直線コネクタ 44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49" name="テキスト ボックス 44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50" name="直線コネクタ 44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51" name="テキスト ボックス 45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52" name="直線コネクタ 45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53" name="テキスト ボックス 452"/>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4" name="直線コネクタ 4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5" name="テキスト ボックス 45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35923</xdr:rowOff>
    </xdr:from>
    <xdr:to>
      <xdr:col>23</xdr:col>
      <xdr:colOff>516889</xdr:colOff>
      <xdr:row>65</xdr:row>
      <xdr:rowOff>1633</xdr:rowOff>
    </xdr:to>
    <xdr:cxnSp macro="">
      <xdr:nvCxnSpPr>
        <xdr:cNvPr id="457" name="直線コネクタ 456"/>
        <xdr:cNvCxnSpPr/>
      </xdr:nvCxnSpPr>
      <xdr:spPr>
        <a:xfrm flipV="1">
          <a:off x="16318864" y="9637123"/>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65</xdr:row>
      <xdr:rowOff>5460</xdr:rowOff>
    </xdr:from>
    <xdr:ext cx="405111" cy="259045"/>
    <xdr:sp macro="" textlink="">
      <xdr:nvSpPr>
        <xdr:cNvPr id="458" name="【学校施設】&#10;有形固定資産減価償却率最小値テキスト"/>
        <xdr:cNvSpPr txBox="1"/>
      </xdr:nvSpPr>
      <xdr:spPr>
        <a:xfrm>
          <a:off x="16408400" y="111497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65</xdr:row>
      <xdr:rowOff>1633</xdr:rowOff>
    </xdr:from>
    <xdr:to>
      <xdr:col>23</xdr:col>
      <xdr:colOff>606425</xdr:colOff>
      <xdr:row>65</xdr:row>
      <xdr:rowOff>1633</xdr:rowOff>
    </xdr:to>
    <xdr:cxnSp macro="">
      <xdr:nvCxnSpPr>
        <xdr:cNvPr id="459" name="直線コネクタ 458"/>
        <xdr:cNvCxnSpPr/>
      </xdr:nvCxnSpPr>
      <xdr:spPr>
        <a:xfrm>
          <a:off x="16230600" y="11145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154050</xdr:rowOff>
    </xdr:from>
    <xdr:ext cx="405111" cy="259045"/>
    <xdr:sp macro="" textlink="">
      <xdr:nvSpPr>
        <xdr:cNvPr id="460" name="【学校施設】&#10;有形固定資産減価償却率最大値テキスト"/>
        <xdr:cNvSpPr txBox="1"/>
      </xdr:nvSpPr>
      <xdr:spPr>
        <a:xfrm>
          <a:off x="164084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56</xdr:row>
      <xdr:rowOff>35923</xdr:rowOff>
    </xdr:from>
    <xdr:to>
      <xdr:col>23</xdr:col>
      <xdr:colOff>606425</xdr:colOff>
      <xdr:row>56</xdr:row>
      <xdr:rowOff>35923</xdr:rowOff>
    </xdr:to>
    <xdr:cxnSp macro="">
      <xdr:nvCxnSpPr>
        <xdr:cNvPr id="461" name="直線コネクタ 460"/>
        <xdr:cNvCxnSpPr/>
      </xdr:nvCxnSpPr>
      <xdr:spPr>
        <a:xfrm>
          <a:off x="16230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99077</xdr:rowOff>
    </xdr:from>
    <xdr:ext cx="405111" cy="259045"/>
    <xdr:sp macro="" textlink="">
      <xdr:nvSpPr>
        <xdr:cNvPr id="462" name="【学校施設】&#10;有形固定資産減価償却率平均値テキスト"/>
        <xdr:cNvSpPr txBox="1"/>
      </xdr:nvSpPr>
      <xdr:spPr>
        <a:xfrm>
          <a:off x="164084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120650</xdr:rowOff>
    </xdr:from>
    <xdr:to>
      <xdr:col>23</xdr:col>
      <xdr:colOff>568325</xdr:colOff>
      <xdr:row>60</xdr:row>
      <xdr:rowOff>50800</xdr:rowOff>
    </xdr:to>
    <xdr:sp macro="" textlink="">
      <xdr:nvSpPr>
        <xdr:cNvPr id="463" name="フローチャート : 判断 462"/>
        <xdr:cNvSpPr/>
      </xdr:nvSpPr>
      <xdr:spPr>
        <a:xfrm>
          <a:off x="16268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119017</xdr:rowOff>
    </xdr:from>
    <xdr:to>
      <xdr:col>22</xdr:col>
      <xdr:colOff>415925</xdr:colOff>
      <xdr:row>61</xdr:row>
      <xdr:rowOff>49167</xdr:rowOff>
    </xdr:to>
    <xdr:sp macro="" textlink="">
      <xdr:nvSpPr>
        <xdr:cNvPr id="464" name="フローチャート : 判断 463"/>
        <xdr:cNvSpPr/>
      </xdr:nvSpPr>
      <xdr:spPr>
        <a:xfrm>
          <a:off x="15430500" y="1040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5" name="テキスト ボックス 46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6" name="テキスト ボックス 46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7" name="テキスト ボックス 46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8" name="テキスト ボックス 46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9" name="テキスト ボックス 46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61</xdr:row>
      <xdr:rowOff>107587</xdr:rowOff>
    </xdr:from>
    <xdr:to>
      <xdr:col>22</xdr:col>
      <xdr:colOff>415925</xdr:colOff>
      <xdr:row>62</xdr:row>
      <xdr:rowOff>37737</xdr:rowOff>
    </xdr:to>
    <xdr:sp macro="" textlink="">
      <xdr:nvSpPr>
        <xdr:cNvPr id="470" name="円/楕円 469"/>
        <xdr:cNvSpPr/>
      </xdr:nvSpPr>
      <xdr:spPr>
        <a:xfrm>
          <a:off x="15430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65694</xdr:rowOff>
    </xdr:from>
    <xdr:ext cx="405111" cy="259045"/>
    <xdr:sp macro="" textlink="">
      <xdr:nvSpPr>
        <xdr:cNvPr id="471" name="n_1aveValue【学校施設】&#10;有形固定資産減価償却率"/>
        <xdr:cNvSpPr txBox="1"/>
      </xdr:nvSpPr>
      <xdr:spPr>
        <a:xfrm>
          <a:off x="15266043" y="101812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28864</xdr:rowOff>
    </xdr:from>
    <xdr:ext cx="405111" cy="259045"/>
    <xdr:sp macro="" textlink="">
      <xdr:nvSpPr>
        <xdr:cNvPr id="472" name="n_1mainValue【学校施設】&#10;有形固定資産減価償却率"/>
        <xdr:cNvSpPr txBox="1"/>
      </xdr:nvSpPr>
      <xdr:spPr>
        <a:xfrm>
          <a:off x="15266043"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3" name="正方形/長方形 4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4" name="正方形/長方形 4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5" name="正方形/長方形 4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6" name="正方形/長方形 4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7" name="正方形/長方形 4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8" name="正方形/長方形 4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9" name="正方形/長方形 4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0" name="正方形/長方形 4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1" name="テキスト ボックス 4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2" name="直線コネクタ 4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83" name="テキスト ボックス 482"/>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84" name="直線コネクタ 4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85" name="テキスト ボックス 4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86" name="直線コネクタ 4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87" name="テキスト ボックス 4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88" name="直線コネクタ 4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9" name="テキスト ボックス 4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90" name="直線コネクタ 4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91" name="テキスト ボックス 4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92" name="直線コネクタ 4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93" name="テキスト ボックス 4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160020</xdr:rowOff>
    </xdr:from>
    <xdr:to>
      <xdr:col>32</xdr:col>
      <xdr:colOff>186689</xdr:colOff>
      <xdr:row>63</xdr:row>
      <xdr:rowOff>154305</xdr:rowOff>
    </xdr:to>
    <xdr:cxnSp macro="">
      <xdr:nvCxnSpPr>
        <xdr:cNvPr id="497" name="直線コネクタ 496"/>
        <xdr:cNvCxnSpPr/>
      </xdr:nvCxnSpPr>
      <xdr:spPr>
        <a:xfrm flipV="1">
          <a:off x="22160864" y="976122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158132</xdr:rowOff>
    </xdr:from>
    <xdr:ext cx="469744" cy="259045"/>
    <xdr:sp macro="" textlink="">
      <xdr:nvSpPr>
        <xdr:cNvPr id="498" name="【学校施設】&#10;一人当たり面積最小値テキスト"/>
        <xdr:cNvSpPr txBox="1"/>
      </xdr:nvSpPr>
      <xdr:spPr>
        <a:xfrm>
          <a:off x="22250400" y="10959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1.049</a:t>
          </a:r>
          <a:endParaRPr kumimoji="1" lang="ja-JP" altLang="en-US" sz="1000" b="1">
            <a:latin typeface="ＭＳ Ｐゴシック"/>
          </a:endParaRPr>
        </a:p>
      </xdr:txBody>
    </xdr:sp>
    <xdr:clientData/>
  </xdr:oneCellAnchor>
  <xdr:twoCellAnchor>
    <xdr:from>
      <xdr:col>32</xdr:col>
      <xdr:colOff>98425</xdr:colOff>
      <xdr:row>63</xdr:row>
      <xdr:rowOff>154305</xdr:rowOff>
    </xdr:from>
    <xdr:to>
      <xdr:col>32</xdr:col>
      <xdr:colOff>276225</xdr:colOff>
      <xdr:row>63</xdr:row>
      <xdr:rowOff>154305</xdr:rowOff>
    </xdr:to>
    <xdr:cxnSp macro="">
      <xdr:nvCxnSpPr>
        <xdr:cNvPr id="499" name="直線コネクタ 498"/>
        <xdr:cNvCxnSpPr/>
      </xdr:nvCxnSpPr>
      <xdr:spPr>
        <a:xfrm>
          <a:off x="22072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106697</xdr:rowOff>
    </xdr:from>
    <xdr:ext cx="469744" cy="259045"/>
    <xdr:sp macro="" textlink="">
      <xdr:nvSpPr>
        <xdr:cNvPr id="500" name="【学校施設】&#10;一人当たり面積最大値テキスト"/>
        <xdr:cNvSpPr txBox="1"/>
      </xdr:nvSpPr>
      <xdr:spPr>
        <a:xfrm>
          <a:off x="22250400" y="953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1.676</a:t>
          </a:r>
          <a:endParaRPr kumimoji="1" lang="ja-JP" altLang="en-US" sz="1000" b="1">
            <a:latin typeface="ＭＳ Ｐゴシック"/>
          </a:endParaRPr>
        </a:p>
      </xdr:txBody>
    </xdr:sp>
    <xdr:clientData/>
  </xdr:oneCellAnchor>
  <xdr:twoCellAnchor>
    <xdr:from>
      <xdr:col>32</xdr:col>
      <xdr:colOff>98425</xdr:colOff>
      <xdr:row>56</xdr:row>
      <xdr:rowOff>160020</xdr:rowOff>
    </xdr:from>
    <xdr:to>
      <xdr:col>32</xdr:col>
      <xdr:colOff>276225</xdr:colOff>
      <xdr:row>56</xdr:row>
      <xdr:rowOff>160020</xdr:rowOff>
    </xdr:to>
    <xdr:cxnSp macro="">
      <xdr:nvCxnSpPr>
        <xdr:cNvPr id="501" name="直線コネクタ 500"/>
        <xdr:cNvCxnSpPr/>
      </xdr:nvCxnSpPr>
      <xdr:spPr>
        <a:xfrm>
          <a:off x="22072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11447</xdr:rowOff>
    </xdr:from>
    <xdr:ext cx="469744" cy="259045"/>
    <xdr:sp macro="" textlink="">
      <xdr:nvSpPr>
        <xdr:cNvPr id="502" name="【学校施設】&#10;一人当たり面積平均値テキスト"/>
        <xdr:cNvSpPr txBox="1"/>
      </xdr:nvSpPr>
      <xdr:spPr>
        <a:xfrm>
          <a:off x="22250400" y="1046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33020</xdr:rowOff>
    </xdr:from>
    <xdr:to>
      <xdr:col>32</xdr:col>
      <xdr:colOff>238125</xdr:colOff>
      <xdr:row>61</xdr:row>
      <xdr:rowOff>134620</xdr:rowOff>
    </xdr:to>
    <xdr:sp macro="" textlink="">
      <xdr:nvSpPr>
        <xdr:cNvPr id="503" name="フローチャート : 判断 502"/>
        <xdr:cNvSpPr/>
      </xdr:nvSpPr>
      <xdr:spPr>
        <a:xfrm>
          <a:off x="22110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21590</xdr:rowOff>
    </xdr:from>
    <xdr:to>
      <xdr:col>31</xdr:col>
      <xdr:colOff>85725</xdr:colOff>
      <xdr:row>60</xdr:row>
      <xdr:rowOff>123190</xdr:rowOff>
    </xdr:to>
    <xdr:sp macro="" textlink="">
      <xdr:nvSpPr>
        <xdr:cNvPr id="504" name="フローチャート : 判断 503"/>
        <xdr:cNvSpPr/>
      </xdr:nvSpPr>
      <xdr:spPr>
        <a:xfrm>
          <a:off x="21272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124460</xdr:rowOff>
    </xdr:from>
    <xdr:to>
      <xdr:col>31</xdr:col>
      <xdr:colOff>85725</xdr:colOff>
      <xdr:row>56</xdr:row>
      <xdr:rowOff>54610</xdr:rowOff>
    </xdr:to>
    <xdr:sp macro="" textlink="">
      <xdr:nvSpPr>
        <xdr:cNvPr id="510" name="円/楕円 509"/>
        <xdr:cNvSpPr/>
      </xdr:nvSpPr>
      <xdr:spPr>
        <a:xfrm>
          <a:off x="212725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114317</xdr:rowOff>
    </xdr:from>
    <xdr:ext cx="469744" cy="259045"/>
    <xdr:sp macro="" textlink="">
      <xdr:nvSpPr>
        <xdr:cNvPr id="511" name="n_1aveValue【学校施設】&#10;一人当たり面積"/>
        <xdr:cNvSpPr txBox="1"/>
      </xdr:nvSpPr>
      <xdr:spPr>
        <a:xfrm>
          <a:off x="21075727" y="104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71137</xdr:rowOff>
    </xdr:from>
    <xdr:ext cx="469744" cy="259045"/>
    <xdr:sp macro="" textlink="">
      <xdr:nvSpPr>
        <xdr:cNvPr id="512" name="n_1mainValue【学校施設】&#10;一人当たり面積"/>
        <xdr:cNvSpPr txBox="1"/>
      </xdr:nvSpPr>
      <xdr:spPr>
        <a:xfrm>
          <a:off x="21075727" y="932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23" name="テキスト ボックス 52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24" name="直線コネクタ 523"/>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25" name="テキスト ボックス 524"/>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6" name="直線コネクタ 525"/>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7" name="テキスト ボックス 526"/>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8" name="直線コネクタ 527"/>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9" name="テキスト ボックス 528"/>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30" name="直線コネクタ 529"/>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31" name="テキスト ボックス 530"/>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2" name="直線コネクタ 531"/>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33" name="テキスト ボックス 532"/>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4" name="直線コネクタ 53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5" name="テキスト ボックス 53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85</xdr:row>
      <xdr:rowOff>135255</xdr:rowOff>
    </xdr:to>
    <xdr:cxnSp macro="">
      <xdr:nvCxnSpPr>
        <xdr:cNvPr id="537" name="直線コネクタ 536"/>
        <xdr:cNvCxnSpPr/>
      </xdr:nvCxnSpPr>
      <xdr:spPr>
        <a:xfrm flipV="1">
          <a:off x="16318864" y="13335000"/>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139082</xdr:rowOff>
    </xdr:from>
    <xdr:ext cx="405111" cy="259045"/>
    <xdr:sp macro="" textlink="">
      <xdr:nvSpPr>
        <xdr:cNvPr id="538" name="【児童館】&#10;有形固定資産減価償却率最小値テキスト"/>
        <xdr:cNvSpPr txBox="1"/>
      </xdr:nvSpPr>
      <xdr:spPr>
        <a:xfrm>
          <a:off x="16408400" y="1471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23</xdr:col>
      <xdr:colOff>428625</xdr:colOff>
      <xdr:row>85</xdr:row>
      <xdr:rowOff>135255</xdr:rowOff>
    </xdr:from>
    <xdr:to>
      <xdr:col>23</xdr:col>
      <xdr:colOff>606425</xdr:colOff>
      <xdr:row>85</xdr:row>
      <xdr:rowOff>135255</xdr:rowOff>
    </xdr:to>
    <xdr:cxnSp macro="">
      <xdr:nvCxnSpPr>
        <xdr:cNvPr id="539" name="直線コネクタ 538"/>
        <xdr:cNvCxnSpPr/>
      </xdr:nvCxnSpPr>
      <xdr:spPr>
        <a:xfrm>
          <a:off x="16230600" y="1470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40"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41" name="直線コネクタ 540"/>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9541</xdr:rowOff>
    </xdr:from>
    <xdr:ext cx="405111" cy="259045"/>
    <xdr:sp macro="" textlink="">
      <xdr:nvSpPr>
        <xdr:cNvPr id="542" name="【児童館】&#10;有形固定資産減価償却率平均値テキスト"/>
        <xdr:cNvSpPr txBox="1"/>
      </xdr:nvSpPr>
      <xdr:spPr>
        <a:xfrm>
          <a:off x="16408400" y="1406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31114</xdr:rowOff>
    </xdr:from>
    <xdr:to>
      <xdr:col>23</xdr:col>
      <xdr:colOff>568325</xdr:colOff>
      <xdr:row>82</xdr:row>
      <xdr:rowOff>132714</xdr:rowOff>
    </xdr:to>
    <xdr:sp macro="" textlink="">
      <xdr:nvSpPr>
        <xdr:cNvPr id="543" name="フローチャート : 判断 542"/>
        <xdr:cNvSpPr/>
      </xdr:nvSpPr>
      <xdr:spPr>
        <a:xfrm>
          <a:off x="162687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156845</xdr:rowOff>
    </xdr:from>
    <xdr:to>
      <xdr:col>22</xdr:col>
      <xdr:colOff>415925</xdr:colOff>
      <xdr:row>83</xdr:row>
      <xdr:rowOff>86995</xdr:rowOff>
    </xdr:to>
    <xdr:sp macro="" textlink="">
      <xdr:nvSpPr>
        <xdr:cNvPr id="544" name="フローチャート : 判断 543"/>
        <xdr:cNvSpPr/>
      </xdr:nvSpPr>
      <xdr:spPr>
        <a:xfrm>
          <a:off x="15430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5" name="テキスト ボックス 5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6" name="テキスト ボックス 5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7" name="テキスト ボックス 5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8" name="テキスト ボックス 5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9" name="テキスト ボックス 5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101600</xdr:rowOff>
    </xdr:from>
    <xdr:to>
      <xdr:col>22</xdr:col>
      <xdr:colOff>415925</xdr:colOff>
      <xdr:row>82</xdr:row>
      <xdr:rowOff>31750</xdr:rowOff>
    </xdr:to>
    <xdr:sp macro="" textlink="">
      <xdr:nvSpPr>
        <xdr:cNvPr id="550" name="円/楕円 549"/>
        <xdr:cNvSpPr/>
      </xdr:nvSpPr>
      <xdr:spPr>
        <a:xfrm>
          <a:off x="15430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78122</xdr:rowOff>
    </xdr:from>
    <xdr:ext cx="405111" cy="259045"/>
    <xdr:sp macro="" textlink="">
      <xdr:nvSpPr>
        <xdr:cNvPr id="551" name="n_1aveValue【児童館】&#10;有形固定資産減価償却率"/>
        <xdr:cNvSpPr txBox="1"/>
      </xdr:nvSpPr>
      <xdr:spPr>
        <a:xfrm>
          <a:off x="15266043"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48277</xdr:rowOff>
    </xdr:from>
    <xdr:ext cx="405111" cy="259045"/>
    <xdr:sp macro="" textlink="">
      <xdr:nvSpPr>
        <xdr:cNvPr id="552" name="n_1mainValue【児童館】&#10;有形固定資産減価償却率"/>
        <xdr:cNvSpPr txBox="1"/>
      </xdr:nvSpPr>
      <xdr:spPr>
        <a:xfrm>
          <a:off x="15266043"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63" name="直線コネクタ 56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64" name="テキスト ボックス 56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65" name="直線コネクタ 56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66" name="テキスト ボックス 56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0.010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67" name="直線コネクタ 56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68" name="テキスト ボックス 56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69" name="直線コネクタ 56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70" name="テキスト ボックス 56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1" name="直線コネクタ 57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2" name="テキスト ボックス 57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129539</xdr:rowOff>
    </xdr:from>
    <xdr:to>
      <xdr:col>32</xdr:col>
      <xdr:colOff>186689</xdr:colOff>
      <xdr:row>85</xdr:row>
      <xdr:rowOff>26670</xdr:rowOff>
    </xdr:to>
    <xdr:cxnSp macro="">
      <xdr:nvCxnSpPr>
        <xdr:cNvPr id="574" name="直線コネクタ 573"/>
        <xdr:cNvCxnSpPr/>
      </xdr:nvCxnSpPr>
      <xdr:spPr>
        <a:xfrm flipV="1">
          <a:off x="22160864" y="13502639"/>
          <a:ext cx="0" cy="109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30497</xdr:rowOff>
    </xdr:from>
    <xdr:ext cx="469744" cy="259045"/>
    <xdr:sp macro="" textlink="">
      <xdr:nvSpPr>
        <xdr:cNvPr id="575" name="【児童館】&#10;一人当たり面積最小値テキスト"/>
        <xdr:cNvSpPr txBox="1"/>
      </xdr:nvSpPr>
      <xdr:spPr>
        <a:xfrm>
          <a:off x="22250400" y="1460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26670</xdr:rowOff>
    </xdr:from>
    <xdr:to>
      <xdr:col>32</xdr:col>
      <xdr:colOff>276225</xdr:colOff>
      <xdr:row>85</xdr:row>
      <xdr:rowOff>26670</xdr:rowOff>
    </xdr:to>
    <xdr:cxnSp macro="">
      <xdr:nvCxnSpPr>
        <xdr:cNvPr id="576" name="直線コネクタ 575"/>
        <xdr:cNvCxnSpPr/>
      </xdr:nvCxnSpPr>
      <xdr:spPr>
        <a:xfrm>
          <a:off x="22072600" y="1459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76216</xdr:rowOff>
    </xdr:from>
    <xdr:ext cx="469744" cy="259045"/>
    <xdr:sp macro="" textlink="">
      <xdr:nvSpPr>
        <xdr:cNvPr id="577" name="【児童館】&#10;一人当たり面積最大値テキスト"/>
        <xdr:cNvSpPr txBox="1"/>
      </xdr:nvSpPr>
      <xdr:spPr>
        <a:xfrm>
          <a:off x="222504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0.028</a:t>
          </a:r>
          <a:endParaRPr kumimoji="1" lang="ja-JP" altLang="en-US" sz="1000" b="1">
            <a:latin typeface="ＭＳ Ｐゴシック"/>
          </a:endParaRPr>
        </a:p>
      </xdr:txBody>
    </xdr:sp>
    <xdr:clientData/>
  </xdr:oneCellAnchor>
  <xdr:twoCellAnchor>
    <xdr:from>
      <xdr:col>32</xdr:col>
      <xdr:colOff>98425</xdr:colOff>
      <xdr:row>78</xdr:row>
      <xdr:rowOff>129539</xdr:rowOff>
    </xdr:from>
    <xdr:to>
      <xdr:col>32</xdr:col>
      <xdr:colOff>276225</xdr:colOff>
      <xdr:row>78</xdr:row>
      <xdr:rowOff>129539</xdr:rowOff>
    </xdr:to>
    <xdr:cxnSp macro="">
      <xdr:nvCxnSpPr>
        <xdr:cNvPr id="578" name="直線コネクタ 577"/>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79"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0.015</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80" name="フローチャート : 判断 579"/>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147320</xdr:rowOff>
    </xdr:from>
    <xdr:to>
      <xdr:col>31</xdr:col>
      <xdr:colOff>85725</xdr:colOff>
      <xdr:row>81</xdr:row>
      <xdr:rowOff>77470</xdr:rowOff>
    </xdr:to>
    <xdr:sp macro="" textlink="">
      <xdr:nvSpPr>
        <xdr:cNvPr id="581" name="フローチャート : 判断 580"/>
        <xdr:cNvSpPr/>
      </xdr:nvSpPr>
      <xdr:spPr>
        <a:xfrm>
          <a:off x="21272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2" name="テキスト ボックス 58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3" name="テキスト ボックス 58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4" name="テキスト ボックス 58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5" name="テキスト ボックス 58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6" name="テキスト ボックス 58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79</xdr:row>
      <xdr:rowOff>44450</xdr:rowOff>
    </xdr:from>
    <xdr:to>
      <xdr:col>31</xdr:col>
      <xdr:colOff>85725</xdr:colOff>
      <xdr:row>79</xdr:row>
      <xdr:rowOff>146050</xdr:rowOff>
    </xdr:to>
    <xdr:sp macro="" textlink="">
      <xdr:nvSpPr>
        <xdr:cNvPr id="587" name="円/楕円 586"/>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68597</xdr:rowOff>
    </xdr:from>
    <xdr:ext cx="469744" cy="259045"/>
    <xdr:sp macro="" textlink="">
      <xdr:nvSpPr>
        <xdr:cNvPr id="588" name="n_1aveValue【児童館】&#10;一人当たり面積"/>
        <xdr:cNvSpPr txBox="1"/>
      </xdr:nvSpPr>
      <xdr:spPr>
        <a:xfrm>
          <a:off x="21075727" y="1395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0.019</a:t>
          </a:r>
          <a:endParaRPr kumimoji="1" lang="ja-JP" altLang="en-US" sz="1000" b="1">
            <a:solidFill>
              <a:srgbClr val="000080"/>
            </a:solidFill>
            <a:latin typeface="ＭＳ Ｐゴシック"/>
          </a:endParaRPr>
        </a:p>
      </xdr:txBody>
    </xdr:sp>
    <xdr:clientData/>
  </xdr:oneCellAnchor>
  <xdr:oneCellAnchor>
    <xdr:from>
      <xdr:col>30</xdr:col>
      <xdr:colOff>473152</xdr:colOff>
      <xdr:row>77</xdr:row>
      <xdr:rowOff>162577</xdr:rowOff>
    </xdr:from>
    <xdr:ext cx="469744" cy="259045"/>
    <xdr:sp macro="" textlink="">
      <xdr:nvSpPr>
        <xdr:cNvPr id="589" name="n_1mainValue【児童館】&#10;一人当たり面積"/>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0.025</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0" name="正方形/長方形 58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1" name="正方形/長方形 59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2" name="正方形/長方形 59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3" name="正方形/長方形 59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4" name="正方形/長方形 59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5" name="正方形/長方形 59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6" name="正方形/長方形 59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7" name="正方形/長方形 59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8" name="テキスト ボックス 59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9" name="直線コネクタ 59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600" name="テキスト ボックス 59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109</xdr:row>
      <xdr:rowOff>76200</xdr:rowOff>
    </xdr:from>
    <xdr:to>
      <xdr:col>24</xdr:col>
      <xdr:colOff>644525</xdr:colOff>
      <xdr:row>109</xdr:row>
      <xdr:rowOff>76200</xdr:rowOff>
    </xdr:to>
    <xdr:cxnSp macro="">
      <xdr:nvCxnSpPr>
        <xdr:cNvPr id="601" name="直線コネクタ 600"/>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105427</xdr:rowOff>
    </xdr:from>
    <xdr:ext cx="403059" cy="259045"/>
    <xdr:sp macro="" textlink="">
      <xdr:nvSpPr>
        <xdr:cNvPr id="602" name="テキスト ボックス 601"/>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107</xdr:row>
      <xdr:rowOff>133350</xdr:rowOff>
    </xdr:from>
    <xdr:to>
      <xdr:col>24</xdr:col>
      <xdr:colOff>644525</xdr:colOff>
      <xdr:row>107</xdr:row>
      <xdr:rowOff>133350</xdr:rowOff>
    </xdr:to>
    <xdr:cxnSp macro="">
      <xdr:nvCxnSpPr>
        <xdr:cNvPr id="603" name="直線コネクタ 602"/>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162577</xdr:rowOff>
    </xdr:from>
    <xdr:ext cx="403059" cy="259045"/>
    <xdr:sp macro="" textlink="">
      <xdr:nvSpPr>
        <xdr:cNvPr id="604" name="テキスト ボックス 603"/>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19050</xdr:rowOff>
    </xdr:from>
    <xdr:to>
      <xdr:col>24</xdr:col>
      <xdr:colOff>644525</xdr:colOff>
      <xdr:row>106</xdr:row>
      <xdr:rowOff>19050</xdr:rowOff>
    </xdr:to>
    <xdr:cxnSp macro="">
      <xdr:nvCxnSpPr>
        <xdr:cNvPr id="605" name="直線コネクタ 604"/>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48277</xdr:rowOff>
    </xdr:from>
    <xdr:ext cx="403059" cy="259045"/>
    <xdr:sp macro="" textlink="">
      <xdr:nvSpPr>
        <xdr:cNvPr id="606" name="テキスト ボックス 605"/>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7" name="直線コネクタ 60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8" name="テキスト ボックス 60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133350</xdr:rowOff>
    </xdr:from>
    <xdr:to>
      <xdr:col>24</xdr:col>
      <xdr:colOff>644525</xdr:colOff>
      <xdr:row>102</xdr:row>
      <xdr:rowOff>133350</xdr:rowOff>
    </xdr:to>
    <xdr:cxnSp macro="">
      <xdr:nvCxnSpPr>
        <xdr:cNvPr id="609" name="直線コネクタ 608"/>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162577</xdr:rowOff>
    </xdr:from>
    <xdr:ext cx="403059" cy="259045"/>
    <xdr:sp macro="" textlink="">
      <xdr:nvSpPr>
        <xdr:cNvPr id="610" name="テキスト ボックス 609"/>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19050</xdr:rowOff>
    </xdr:from>
    <xdr:to>
      <xdr:col>24</xdr:col>
      <xdr:colOff>644525</xdr:colOff>
      <xdr:row>101</xdr:row>
      <xdr:rowOff>19050</xdr:rowOff>
    </xdr:to>
    <xdr:cxnSp macro="">
      <xdr:nvCxnSpPr>
        <xdr:cNvPr id="611" name="直線コネクタ 610"/>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48277</xdr:rowOff>
    </xdr:from>
    <xdr:ext cx="403059" cy="259045"/>
    <xdr:sp macro="" textlink="">
      <xdr:nvSpPr>
        <xdr:cNvPr id="612" name="テキスト ボックス 611"/>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76200</xdr:rowOff>
    </xdr:from>
    <xdr:to>
      <xdr:col>24</xdr:col>
      <xdr:colOff>644525</xdr:colOff>
      <xdr:row>99</xdr:row>
      <xdr:rowOff>76200</xdr:rowOff>
    </xdr:to>
    <xdr:cxnSp macro="">
      <xdr:nvCxnSpPr>
        <xdr:cNvPr id="613" name="直線コネクタ 612"/>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105427</xdr:rowOff>
    </xdr:from>
    <xdr:ext cx="403059" cy="259045"/>
    <xdr:sp macro="" textlink="">
      <xdr:nvSpPr>
        <xdr:cNvPr id="614" name="テキスト ボックス 613"/>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5" name="直線コネクタ 6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6" name="テキスト ボックス 6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39052</xdr:rowOff>
    </xdr:from>
    <xdr:to>
      <xdr:col>23</xdr:col>
      <xdr:colOff>516889</xdr:colOff>
      <xdr:row>108</xdr:row>
      <xdr:rowOff>93345</xdr:rowOff>
    </xdr:to>
    <xdr:cxnSp macro="">
      <xdr:nvCxnSpPr>
        <xdr:cNvPr id="618" name="直線コネクタ 617"/>
        <xdr:cNvCxnSpPr/>
      </xdr:nvCxnSpPr>
      <xdr:spPr>
        <a:xfrm flipV="1">
          <a:off x="16318864" y="17184052"/>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97172</xdr:rowOff>
    </xdr:from>
    <xdr:ext cx="405111" cy="259045"/>
    <xdr:sp macro="" textlink="">
      <xdr:nvSpPr>
        <xdr:cNvPr id="619" name="【公民館】&#10;有形固定資産減価償却率最小値テキスト"/>
        <xdr:cNvSpPr txBox="1"/>
      </xdr:nvSpPr>
      <xdr:spPr>
        <a:xfrm>
          <a:off x="16408400" y="186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35.4</a:t>
          </a:r>
          <a:endParaRPr kumimoji="1" lang="ja-JP" altLang="en-US" sz="1000" b="1">
            <a:latin typeface="ＭＳ Ｐゴシック"/>
          </a:endParaRPr>
        </a:p>
      </xdr:txBody>
    </xdr:sp>
    <xdr:clientData/>
  </xdr:oneCellAnchor>
  <xdr:twoCellAnchor>
    <xdr:from>
      <xdr:col>23</xdr:col>
      <xdr:colOff>428625</xdr:colOff>
      <xdr:row>108</xdr:row>
      <xdr:rowOff>93345</xdr:rowOff>
    </xdr:from>
    <xdr:to>
      <xdr:col>23</xdr:col>
      <xdr:colOff>606425</xdr:colOff>
      <xdr:row>108</xdr:row>
      <xdr:rowOff>93345</xdr:rowOff>
    </xdr:to>
    <xdr:cxnSp macro="">
      <xdr:nvCxnSpPr>
        <xdr:cNvPr id="620" name="直線コネクタ 619"/>
        <xdr:cNvCxnSpPr/>
      </xdr:nvCxnSpPr>
      <xdr:spPr>
        <a:xfrm>
          <a:off x="16230600" y="1860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157179</xdr:rowOff>
    </xdr:from>
    <xdr:ext cx="405111" cy="259045"/>
    <xdr:sp macro="" textlink="">
      <xdr:nvSpPr>
        <xdr:cNvPr id="621" name="【公民館】&#10;有形固定資産減価償却率最大値テキスト"/>
        <xdr:cNvSpPr txBox="1"/>
      </xdr:nvSpPr>
      <xdr:spPr>
        <a:xfrm>
          <a:off x="16408400" y="169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23</xdr:col>
      <xdr:colOff>428625</xdr:colOff>
      <xdr:row>100</xdr:row>
      <xdr:rowOff>39052</xdr:rowOff>
    </xdr:from>
    <xdr:to>
      <xdr:col>23</xdr:col>
      <xdr:colOff>606425</xdr:colOff>
      <xdr:row>100</xdr:row>
      <xdr:rowOff>39052</xdr:rowOff>
    </xdr:to>
    <xdr:cxnSp macro="">
      <xdr:nvCxnSpPr>
        <xdr:cNvPr id="622" name="直線コネクタ 621"/>
        <xdr:cNvCxnSpPr/>
      </xdr:nvCxnSpPr>
      <xdr:spPr>
        <a:xfrm>
          <a:off x="16230600" y="1718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66691</xdr:rowOff>
    </xdr:from>
    <xdr:ext cx="405111" cy="259045"/>
    <xdr:sp macro="" textlink="">
      <xdr:nvSpPr>
        <xdr:cNvPr id="623" name="【公民館】&#10;有形固定資産減価償却率平均値テキスト"/>
        <xdr:cNvSpPr txBox="1"/>
      </xdr:nvSpPr>
      <xdr:spPr>
        <a:xfrm>
          <a:off x="16408400" y="180689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88264</xdr:rowOff>
    </xdr:from>
    <xdr:to>
      <xdr:col>23</xdr:col>
      <xdr:colOff>568325</xdr:colOff>
      <xdr:row>106</xdr:row>
      <xdr:rowOff>18414</xdr:rowOff>
    </xdr:to>
    <xdr:sp macro="" textlink="">
      <xdr:nvSpPr>
        <xdr:cNvPr id="624" name="フローチャート : 判断 623"/>
        <xdr:cNvSpPr/>
      </xdr:nvSpPr>
      <xdr:spPr>
        <a:xfrm>
          <a:off x="162687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19686</xdr:rowOff>
    </xdr:from>
    <xdr:to>
      <xdr:col>22</xdr:col>
      <xdr:colOff>415925</xdr:colOff>
      <xdr:row>105</xdr:row>
      <xdr:rowOff>121286</xdr:rowOff>
    </xdr:to>
    <xdr:sp macro="" textlink="">
      <xdr:nvSpPr>
        <xdr:cNvPr id="625" name="フローチャート : 判断 624"/>
        <xdr:cNvSpPr/>
      </xdr:nvSpPr>
      <xdr:spPr>
        <a:xfrm>
          <a:off x="15430500" y="1802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2539</xdr:rowOff>
    </xdr:from>
    <xdr:to>
      <xdr:col>22</xdr:col>
      <xdr:colOff>415925</xdr:colOff>
      <xdr:row>103</xdr:row>
      <xdr:rowOff>104139</xdr:rowOff>
    </xdr:to>
    <xdr:sp macro="" textlink="">
      <xdr:nvSpPr>
        <xdr:cNvPr id="631" name="円/楕円 630"/>
        <xdr:cNvSpPr/>
      </xdr:nvSpPr>
      <xdr:spPr>
        <a:xfrm>
          <a:off x="15430500" y="1766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112413</xdr:rowOff>
    </xdr:from>
    <xdr:ext cx="405111" cy="259045"/>
    <xdr:sp macro="" textlink="">
      <xdr:nvSpPr>
        <xdr:cNvPr id="632" name="n_1aveValue【公民館】&#10;有形固定資産減価償却率"/>
        <xdr:cNvSpPr txBox="1"/>
      </xdr:nvSpPr>
      <xdr:spPr>
        <a:xfrm>
          <a:off x="15266043"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120666</xdr:rowOff>
    </xdr:from>
    <xdr:ext cx="405111" cy="259045"/>
    <xdr:sp macro="" textlink="">
      <xdr:nvSpPr>
        <xdr:cNvPr id="633" name="n_1mainValue【公民館】&#10;有形固定資産減価償却率"/>
        <xdr:cNvSpPr txBox="1"/>
      </xdr:nvSpPr>
      <xdr:spPr>
        <a:xfrm>
          <a:off x="15266043"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4" name="正方形/長方形 63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5" name="正方形/長方形 63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6" name="正方形/長方形 63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7" name="正方形/長方形 63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8" name="正方形/長方形 63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9" name="正方形/長方形 63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40" name="正方形/長方形 63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1" name="正方形/長方形 64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2" name="テキスト ボックス 64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3" name="直線コネクタ 64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4" name="テキスト ボックス 64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45" name="直線コネクタ 64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46" name="テキスト ボックス 64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47" name="直線コネクタ 64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48" name="テキスト ボックス 64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49" name="直線コネクタ 64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50" name="テキスト ボックス 64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51" name="直線コネクタ 65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52" name="テキスト ボックス 65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3" name="直線コネクタ 65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4" name="テキスト ボックス 65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11430</xdr:rowOff>
    </xdr:from>
    <xdr:to>
      <xdr:col>32</xdr:col>
      <xdr:colOff>186689</xdr:colOff>
      <xdr:row>109</xdr:row>
      <xdr:rowOff>11430</xdr:rowOff>
    </xdr:to>
    <xdr:cxnSp macro="">
      <xdr:nvCxnSpPr>
        <xdr:cNvPr id="656" name="直線コネクタ 655"/>
        <xdr:cNvCxnSpPr/>
      </xdr:nvCxnSpPr>
      <xdr:spPr>
        <a:xfrm flipV="1">
          <a:off x="22160864" y="173278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15257</xdr:rowOff>
    </xdr:from>
    <xdr:ext cx="469744" cy="259045"/>
    <xdr:sp macro="" textlink="">
      <xdr:nvSpPr>
        <xdr:cNvPr id="657" name="【公民館】&#10;一人当たり面積最小値テキスト"/>
        <xdr:cNvSpPr txBox="1"/>
      </xdr:nvSpPr>
      <xdr:spPr>
        <a:xfrm>
          <a:off x="22250400" y="1870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32</xdr:col>
      <xdr:colOff>98425</xdr:colOff>
      <xdr:row>109</xdr:row>
      <xdr:rowOff>11430</xdr:rowOff>
    </xdr:from>
    <xdr:to>
      <xdr:col>32</xdr:col>
      <xdr:colOff>276225</xdr:colOff>
      <xdr:row>109</xdr:row>
      <xdr:rowOff>11430</xdr:rowOff>
    </xdr:to>
    <xdr:cxnSp macro="">
      <xdr:nvCxnSpPr>
        <xdr:cNvPr id="658" name="直線コネクタ 657"/>
        <xdr:cNvCxnSpPr/>
      </xdr:nvCxnSpPr>
      <xdr:spPr>
        <a:xfrm>
          <a:off x="22072600" y="1869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129557</xdr:rowOff>
    </xdr:from>
    <xdr:ext cx="469744" cy="259045"/>
    <xdr:sp macro="" textlink="">
      <xdr:nvSpPr>
        <xdr:cNvPr id="659" name="【公民館】&#10;一人当たり面積最大値テキスト"/>
        <xdr:cNvSpPr txBox="1"/>
      </xdr:nvSpPr>
      <xdr:spPr>
        <a:xfrm>
          <a:off x="22250400" y="1710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0.113</a:t>
          </a:r>
          <a:endParaRPr kumimoji="1" lang="ja-JP" altLang="en-US" sz="1000" b="1">
            <a:latin typeface="ＭＳ Ｐゴシック"/>
          </a:endParaRPr>
        </a:p>
      </xdr:txBody>
    </xdr:sp>
    <xdr:clientData/>
  </xdr:oneCellAnchor>
  <xdr:twoCellAnchor>
    <xdr:from>
      <xdr:col>32</xdr:col>
      <xdr:colOff>98425</xdr:colOff>
      <xdr:row>101</xdr:row>
      <xdr:rowOff>11430</xdr:rowOff>
    </xdr:from>
    <xdr:to>
      <xdr:col>32</xdr:col>
      <xdr:colOff>276225</xdr:colOff>
      <xdr:row>101</xdr:row>
      <xdr:rowOff>11430</xdr:rowOff>
    </xdr:to>
    <xdr:cxnSp macro="">
      <xdr:nvCxnSpPr>
        <xdr:cNvPr id="660" name="直線コネクタ 659"/>
        <xdr:cNvCxnSpPr/>
      </xdr:nvCxnSpPr>
      <xdr:spPr>
        <a:xfrm>
          <a:off x="22072600" y="1732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125747</xdr:rowOff>
    </xdr:from>
    <xdr:ext cx="469744" cy="259045"/>
    <xdr:sp macro="" textlink="">
      <xdr:nvSpPr>
        <xdr:cNvPr id="661" name="【公民館】&#10;一人当たり面積平均値テキスト"/>
        <xdr:cNvSpPr txBox="1"/>
      </xdr:nvSpPr>
      <xdr:spPr>
        <a:xfrm>
          <a:off x="22250400" y="1795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147320</xdr:rowOff>
    </xdr:from>
    <xdr:to>
      <xdr:col>32</xdr:col>
      <xdr:colOff>238125</xdr:colOff>
      <xdr:row>105</xdr:row>
      <xdr:rowOff>77470</xdr:rowOff>
    </xdr:to>
    <xdr:sp macro="" textlink="">
      <xdr:nvSpPr>
        <xdr:cNvPr id="662" name="フローチャート : 判断 661"/>
        <xdr:cNvSpPr/>
      </xdr:nvSpPr>
      <xdr:spPr>
        <a:xfrm>
          <a:off x="22110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93980</xdr:rowOff>
    </xdr:from>
    <xdr:to>
      <xdr:col>31</xdr:col>
      <xdr:colOff>85725</xdr:colOff>
      <xdr:row>103</xdr:row>
      <xdr:rowOff>24130</xdr:rowOff>
    </xdr:to>
    <xdr:sp macro="" textlink="">
      <xdr:nvSpPr>
        <xdr:cNvPr id="663" name="フローチャート : 判断 662"/>
        <xdr:cNvSpPr/>
      </xdr:nvSpPr>
      <xdr:spPr>
        <a:xfrm>
          <a:off x="21272500" y="1758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4" name="テキスト ボックス 66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5" name="テキスト ボックス 66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6" name="テキスト ボックス 66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7" name="テキスト ボックス 66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8" name="テキスト ボックス 66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99</xdr:row>
      <xdr:rowOff>74930</xdr:rowOff>
    </xdr:from>
    <xdr:to>
      <xdr:col>31</xdr:col>
      <xdr:colOff>85725</xdr:colOff>
      <xdr:row>100</xdr:row>
      <xdr:rowOff>5080</xdr:rowOff>
    </xdr:to>
    <xdr:sp macro="" textlink="">
      <xdr:nvSpPr>
        <xdr:cNvPr id="669" name="円/楕円 668"/>
        <xdr:cNvSpPr/>
      </xdr:nvSpPr>
      <xdr:spPr>
        <a:xfrm>
          <a:off x="21272500" y="1704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15257</xdr:rowOff>
    </xdr:from>
    <xdr:ext cx="469744" cy="259045"/>
    <xdr:sp macro="" textlink="">
      <xdr:nvSpPr>
        <xdr:cNvPr id="670" name="n_1aveValue【公民館】&#10;一人当たり面積"/>
        <xdr:cNvSpPr txBox="1"/>
      </xdr:nvSpPr>
      <xdr:spPr>
        <a:xfrm>
          <a:off x="21075727" y="1767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0.093</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21607</xdr:rowOff>
    </xdr:from>
    <xdr:ext cx="469744" cy="259045"/>
    <xdr:sp macro="" textlink="">
      <xdr:nvSpPr>
        <xdr:cNvPr id="671" name="n_1mainValue【公民館】&#10;一人当たり面積"/>
        <xdr:cNvSpPr txBox="1"/>
      </xdr:nvSpPr>
      <xdr:spPr>
        <a:xfrm>
          <a:off x="21075727" y="1682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2" name="正方形/長方形 67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3" name="正方形/長方形 67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4" name="テキスト ボックス 67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類似団体と比較して，全体的には有形固定資産減価償却率は同等の水準であるが、個別に見ると、保育所が８５．０％、橋りょうが８０．４％と特に高くなっている。</a:t>
          </a:r>
        </a:p>
        <a:p>
          <a:r>
            <a:rPr kumimoji="1" lang="ja-JP" altLang="en-US" sz="1300">
              <a:latin typeface="ＭＳ Ｐゴシック"/>
            </a:rPr>
            <a:t>　今後，米子市公共施設等総合管理計画等に基づき，これらの施設を中心に、長寿命化改修や施設量の適正化等を検討していく。</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鳥取県米子市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149,407
148,190
132.42
63,616,877
62,236,046
1,098,354
31,563,658
64,855,998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137922</xdr:rowOff>
    </xdr:from>
    <xdr:to>
      <xdr:col>6</xdr:col>
      <xdr:colOff>510540</xdr:colOff>
      <xdr:row>40</xdr:row>
      <xdr:rowOff>32766</xdr:rowOff>
    </xdr:to>
    <xdr:cxnSp macro="">
      <xdr:nvCxnSpPr>
        <xdr:cNvPr id="55" name="直線コネクタ 54"/>
        <xdr:cNvCxnSpPr/>
      </xdr:nvCxnSpPr>
      <xdr:spPr>
        <a:xfrm flipV="1">
          <a:off x="4634865" y="5795772"/>
          <a:ext cx="0" cy="109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36593</xdr:rowOff>
    </xdr:from>
    <xdr:ext cx="405111" cy="259045"/>
    <xdr:sp macro="" textlink="">
      <xdr:nvSpPr>
        <xdr:cNvPr id="56" name="【図書館】&#10;有形固定資産減価償却率最小値テキスト"/>
        <xdr:cNvSpPr txBox="1"/>
      </xdr:nvSpPr>
      <xdr:spPr>
        <a:xfrm>
          <a:off x="4724400" y="6894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6</xdr:col>
      <xdr:colOff>422275</xdr:colOff>
      <xdr:row>40</xdr:row>
      <xdr:rowOff>32766</xdr:rowOff>
    </xdr:from>
    <xdr:to>
      <xdr:col>6</xdr:col>
      <xdr:colOff>600075</xdr:colOff>
      <xdr:row>40</xdr:row>
      <xdr:rowOff>32766</xdr:rowOff>
    </xdr:to>
    <xdr:cxnSp macro="">
      <xdr:nvCxnSpPr>
        <xdr:cNvPr id="57" name="直線コネクタ 56"/>
        <xdr:cNvCxnSpPr/>
      </xdr:nvCxnSpPr>
      <xdr:spPr>
        <a:xfrm>
          <a:off x="4546600" y="6890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84599</xdr:rowOff>
    </xdr:from>
    <xdr:ext cx="405111" cy="259045"/>
    <xdr:sp macro="" textlink="">
      <xdr:nvSpPr>
        <xdr:cNvPr id="58" name="【図書館】&#10;有形固定資産減価償却率最大値テキスト"/>
        <xdr:cNvSpPr txBox="1"/>
      </xdr:nvSpPr>
      <xdr:spPr>
        <a:xfrm>
          <a:off x="4724400" y="5570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6</xdr:col>
      <xdr:colOff>422275</xdr:colOff>
      <xdr:row>33</xdr:row>
      <xdr:rowOff>137922</xdr:rowOff>
    </xdr:from>
    <xdr:to>
      <xdr:col>6</xdr:col>
      <xdr:colOff>600075</xdr:colOff>
      <xdr:row>33</xdr:row>
      <xdr:rowOff>137922</xdr:rowOff>
    </xdr:to>
    <xdr:cxnSp macro="">
      <xdr:nvCxnSpPr>
        <xdr:cNvPr id="59" name="直線コネクタ 58"/>
        <xdr:cNvCxnSpPr/>
      </xdr:nvCxnSpPr>
      <xdr:spPr>
        <a:xfrm>
          <a:off x="4546600" y="579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65549</xdr:rowOff>
    </xdr:from>
    <xdr:ext cx="405111" cy="259045"/>
    <xdr:sp macro="" textlink="">
      <xdr:nvSpPr>
        <xdr:cNvPr id="60" name="【図書館】&#10;有形固定資産減価償却率平均値テキスト"/>
        <xdr:cNvSpPr txBox="1"/>
      </xdr:nvSpPr>
      <xdr:spPr>
        <a:xfrm>
          <a:off x="4724400" y="65806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87122</xdr:rowOff>
    </xdr:from>
    <xdr:to>
      <xdr:col>6</xdr:col>
      <xdr:colOff>561975</xdr:colOff>
      <xdr:row>39</xdr:row>
      <xdr:rowOff>17272</xdr:rowOff>
    </xdr:to>
    <xdr:sp macro="" textlink="">
      <xdr:nvSpPr>
        <xdr:cNvPr id="61" name="フローチャート : 判断 60"/>
        <xdr:cNvSpPr/>
      </xdr:nvSpPr>
      <xdr:spPr>
        <a:xfrm>
          <a:off x="4584700" y="6602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77978</xdr:rowOff>
    </xdr:from>
    <xdr:to>
      <xdr:col>5</xdr:col>
      <xdr:colOff>409575</xdr:colOff>
      <xdr:row>40</xdr:row>
      <xdr:rowOff>8128</xdr:rowOff>
    </xdr:to>
    <xdr:sp macro="" textlink="">
      <xdr:nvSpPr>
        <xdr:cNvPr id="62" name="フローチャート : 判断 61"/>
        <xdr:cNvSpPr/>
      </xdr:nvSpPr>
      <xdr:spPr>
        <a:xfrm>
          <a:off x="3746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24655</xdr:rowOff>
    </xdr:from>
    <xdr:ext cx="405111" cy="259045"/>
    <xdr:sp macro="" textlink="">
      <xdr:nvSpPr>
        <xdr:cNvPr id="63" name="n_1aveValue【図書館】&#10;有形固定資産減価償却率"/>
        <xdr:cNvSpPr txBox="1"/>
      </xdr:nvSpPr>
      <xdr:spPr>
        <a:xfrm>
          <a:off x="3582043"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40</xdr:row>
      <xdr:rowOff>91694</xdr:rowOff>
    </xdr:from>
    <xdr:to>
      <xdr:col>5</xdr:col>
      <xdr:colOff>409575</xdr:colOff>
      <xdr:row>41</xdr:row>
      <xdr:rowOff>21844</xdr:rowOff>
    </xdr:to>
    <xdr:sp macro="" textlink="">
      <xdr:nvSpPr>
        <xdr:cNvPr id="69" name="円/楕円 68"/>
        <xdr:cNvSpPr/>
      </xdr:nvSpPr>
      <xdr:spPr>
        <a:xfrm>
          <a:off x="3746500" y="694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41</xdr:row>
      <xdr:rowOff>12971</xdr:rowOff>
    </xdr:from>
    <xdr:ext cx="405111" cy="259045"/>
    <xdr:sp macro="" textlink="">
      <xdr:nvSpPr>
        <xdr:cNvPr id="70" name="n_1mainValue【図書館】&#10;有形固定資産減価償却率"/>
        <xdr:cNvSpPr txBox="1"/>
      </xdr:nvSpPr>
      <xdr:spPr>
        <a:xfrm>
          <a:off x="3582043" y="704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4" name="テキスト ボックス 83"/>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86" name="テキスト ボックス 85"/>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88" name="テキスト ボックス 87"/>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0" name="テキスト ボックス 89"/>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2" name="テキスト ボックス 91"/>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4" name="テキスト ボックス 9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27214</xdr:rowOff>
    </xdr:from>
    <xdr:to>
      <xdr:col>15</xdr:col>
      <xdr:colOff>180340</xdr:colOff>
      <xdr:row>41</xdr:row>
      <xdr:rowOff>89807</xdr:rowOff>
    </xdr:to>
    <xdr:cxnSp macro="">
      <xdr:nvCxnSpPr>
        <xdr:cNvPr id="96" name="直線コネクタ 95"/>
        <xdr:cNvCxnSpPr/>
      </xdr:nvCxnSpPr>
      <xdr:spPr>
        <a:xfrm flipV="1">
          <a:off x="10476865" y="5856514"/>
          <a:ext cx="0" cy="1262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93634</xdr:rowOff>
    </xdr:from>
    <xdr:ext cx="469744" cy="259045"/>
    <xdr:sp macro="" textlink="">
      <xdr:nvSpPr>
        <xdr:cNvPr id="97" name="【図書館】&#10;一人当たり面積最小値テキスト"/>
        <xdr:cNvSpPr txBox="1"/>
      </xdr:nvSpPr>
      <xdr:spPr>
        <a:xfrm>
          <a:off x="10566400"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41</xdr:row>
      <xdr:rowOff>89807</xdr:rowOff>
    </xdr:from>
    <xdr:to>
      <xdr:col>15</xdr:col>
      <xdr:colOff>269875</xdr:colOff>
      <xdr:row>41</xdr:row>
      <xdr:rowOff>89807</xdr:rowOff>
    </xdr:to>
    <xdr:cxnSp macro="">
      <xdr:nvCxnSpPr>
        <xdr:cNvPr id="98" name="直線コネクタ 97"/>
        <xdr:cNvCxnSpPr/>
      </xdr:nvCxnSpPr>
      <xdr:spPr>
        <a:xfrm>
          <a:off x="10388600" y="7119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145341</xdr:rowOff>
    </xdr:from>
    <xdr:ext cx="469744" cy="259045"/>
    <xdr:sp macro="" textlink="">
      <xdr:nvSpPr>
        <xdr:cNvPr id="99" name="【図書館】&#10;一人当たり面積最大値テキスト"/>
        <xdr:cNvSpPr txBox="1"/>
      </xdr:nvSpPr>
      <xdr:spPr>
        <a:xfrm>
          <a:off x="10566400" y="563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0.132</a:t>
          </a:r>
          <a:endParaRPr kumimoji="1" lang="ja-JP" altLang="en-US" sz="1000" b="1">
            <a:latin typeface="ＭＳ Ｐゴシック"/>
          </a:endParaRPr>
        </a:p>
      </xdr:txBody>
    </xdr:sp>
    <xdr:clientData/>
  </xdr:oneCellAnchor>
  <xdr:twoCellAnchor>
    <xdr:from>
      <xdr:col>15</xdr:col>
      <xdr:colOff>92075</xdr:colOff>
      <xdr:row>34</xdr:row>
      <xdr:rowOff>27214</xdr:rowOff>
    </xdr:from>
    <xdr:to>
      <xdr:col>15</xdr:col>
      <xdr:colOff>269875</xdr:colOff>
      <xdr:row>34</xdr:row>
      <xdr:rowOff>27214</xdr:rowOff>
    </xdr:to>
    <xdr:cxnSp macro="">
      <xdr:nvCxnSpPr>
        <xdr:cNvPr id="100" name="直線コネクタ 99"/>
        <xdr:cNvCxnSpPr/>
      </xdr:nvCxnSpPr>
      <xdr:spPr>
        <a:xfrm>
          <a:off x="10388600" y="585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161670</xdr:rowOff>
    </xdr:from>
    <xdr:ext cx="469744" cy="259045"/>
    <xdr:sp macro="" textlink="">
      <xdr:nvSpPr>
        <xdr:cNvPr id="101" name="【図書館】&#10;一人当たり面積平均値テキスト"/>
        <xdr:cNvSpPr txBox="1"/>
      </xdr:nvSpPr>
      <xdr:spPr>
        <a:xfrm>
          <a:off x="10566400" y="6676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11793</xdr:rowOff>
    </xdr:from>
    <xdr:to>
      <xdr:col>15</xdr:col>
      <xdr:colOff>231775</xdr:colOff>
      <xdr:row>39</xdr:row>
      <xdr:rowOff>113393</xdr:rowOff>
    </xdr:to>
    <xdr:sp macro="" textlink="">
      <xdr:nvSpPr>
        <xdr:cNvPr id="102" name="フローチャート : 判断 101"/>
        <xdr:cNvSpPr/>
      </xdr:nvSpPr>
      <xdr:spPr>
        <a:xfrm>
          <a:off x="10426700" y="669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55335</xdr:rowOff>
    </xdr:from>
    <xdr:to>
      <xdr:col>14</xdr:col>
      <xdr:colOff>79375</xdr:colOff>
      <xdr:row>39</xdr:row>
      <xdr:rowOff>156935</xdr:rowOff>
    </xdr:to>
    <xdr:sp macro="" textlink="">
      <xdr:nvSpPr>
        <xdr:cNvPr id="103" name="フローチャート : 判断 102"/>
        <xdr:cNvSpPr/>
      </xdr:nvSpPr>
      <xdr:spPr>
        <a:xfrm>
          <a:off x="9588500" y="674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2012</xdr:rowOff>
    </xdr:from>
    <xdr:ext cx="469744" cy="259045"/>
    <xdr:sp macro="" textlink="">
      <xdr:nvSpPr>
        <xdr:cNvPr id="104" name="n_1aveValue【図書館】&#10;一人当たり面積"/>
        <xdr:cNvSpPr txBox="1"/>
      </xdr:nvSpPr>
      <xdr:spPr>
        <a:xfrm>
          <a:off x="9391727" y="6517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156028</xdr:rowOff>
    </xdr:from>
    <xdr:to>
      <xdr:col>14</xdr:col>
      <xdr:colOff>79375</xdr:colOff>
      <xdr:row>41</xdr:row>
      <xdr:rowOff>86178</xdr:rowOff>
    </xdr:to>
    <xdr:sp macro="" textlink="">
      <xdr:nvSpPr>
        <xdr:cNvPr id="110" name="円/楕円 109"/>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77305</xdr:rowOff>
    </xdr:from>
    <xdr:ext cx="469744" cy="259045"/>
    <xdr:sp macro="" textlink="">
      <xdr:nvSpPr>
        <xdr:cNvPr id="111" name="n_1mainValue【図書館】&#10;一人当たり面積"/>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3" name="テキスト ボックス 122"/>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3" name="テキスト ボックス 132"/>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57150</xdr:rowOff>
    </xdr:from>
    <xdr:to>
      <xdr:col>6</xdr:col>
      <xdr:colOff>510540</xdr:colOff>
      <xdr:row>63</xdr:row>
      <xdr:rowOff>150223</xdr:rowOff>
    </xdr:to>
    <xdr:cxnSp macro="">
      <xdr:nvCxnSpPr>
        <xdr:cNvPr id="137" name="直線コネクタ 136"/>
        <xdr:cNvCxnSpPr/>
      </xdr:nvCxnSpPr>
      <xdr:spPr>
        <a:xfrm flipV="1">
          <a:off x="4634865" y="9658350"/>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154050</xdr:rowOff>
    </xdr:from>
    <xdr:ext cx="340478" cy="259045"/>
    <xdr:sp macro="" textlink="">
      <xdr:nvSpPr>
        <xdr:cNvPr id="138" name="【体育館・プール】&#10;有形固定資産減価償却率最小値テキスト"/>
        <xdr:cNvSpPr txBox="1"/>
      </xdr:nvSpPr>
      <xdr:spPr>
        <a:xfrm>
          <a:off x="4724400" y="109554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422275</xdr:colOff>
      <xdr:row>63</xdr:row>
      <xdr:rowOff>150223</xdr:rowOff>
    </xdr:from>
    <xdr:to>
      <xdr:col>6</xdr:col>
      <xdr:colOff>600075</xdr:colOff>
      <xdr:row>63</xdr:row>
      <xdr:rowOff>150223</xdr:rowOff>
    </xdr:to>
    <xdr:cxnSp macro="">
      <xdr:nvCxnSpPr>
        <xdr:cNvPr id="139" name="直線コネクタ 138"/>
        <xdr:cNvCxnSpPr/>
      </xdr:nvCxnSpPr>
      <xdr:spPr>
        <a:xfrm>
          <a:off x="4546600" y="1095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3827</xdr:rowOff>
    </xdr:from>
    <xdr:ext cx="405111" cy="259045"/>
    <xdr:sp macro="" textlink="">
      <xdr:nvSpPr>
        <xdr:cNvPr id="140" name="【体育館・プール】&#10;有形固定資産減価償却率最大値テキスト"/>
        <xdr:cNvSpPr txBox="1"/>
      </xdr:nvSpPr>
      <xdr:spPr>
        <a:xfrm>
          <a:off x="47244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a:t>
          </a:r>
          <a:endParaRPr kumimoji="1" lang="ja-JP" altLang="en-US" sz="1000" b="1">
            <a:latin typeface="ＭＳ Ｐゴシック"/>
          </a:endParaRPr>
        </a:p>
      </xdr:txBody>
    </xdr:sp>
    <xdr:clientData/>
  </xdr:oneCellAnchor>
  <xdr:twoCellAnchor>
    <xdr:from>
      <xdr:col>6</xdr:col>
      <xdr:colOff>422275</xdr:colOff>
      <xdr:row>56</xdr:row>
      <xdr:rowOff>57150</xdr:rowOff>
    </xdr:from>
    <xdr:to>
      <xdr:col>6</xdr:col>
      <xdr:colOff>600075</xdr:colOff>
      <xdr:row>56</xdr:row>
      <xdr:rowOff>57150</xdr:rowOff>
    </xdr:to>
    <xdr:cxnSp macro="">
      <xdr:nvCxnSpPr>
        <xdr:cNvPr id="141" name="直線コネクタ 140"/>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97444</xdr:rowOff>
    </xdr:from>
    <xdr:ext cx="405111" cy="259045"/>
    <xdr:sp macro="" textlink="">
      <xdr:nvSpPr>
        <xdr:cNvPr id="142" name="【体育館・プール】&#10;有形固定資産減価償却率平均値テキスト"/>
        <xdr:cNvSpPr txBox="1"/>
      </xdr:nvSpPr>
      <xdr:spPr>
        <a:xfrm>
          <a:off x="4724400" y="102129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119017</xdr:rowOff>
    </xdr:from>
    <xdr:to>
      <xdr:col>6</xdr:col>
      <xdr:colOff>561975</xdr:colOff>
      <xdr:row>60</xdr:row>
      <xdr:rowOff>49167</xdr:rowOff>
    </xdr:to>
    <xdr:sp macro="" textlink="">
      <xdr:nvSpPr>
        <xdr:cNvPr id="143" name="フローチャート : 判断 142"/>
        <xdr:cNvSpPr/>
      </xdr:nvSpPr>
      <xdr:spPr>
        <a:xfrm>
          <a:off x="45847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150041</xdr:rowOff>
    </xdr:from>
    <xdr:to>
      <xdr:col>5</xdr:col>
      <xdr:colOff>409575</xdr:colOff>
      <xdr:row>59</xdr:row>
      <xdr:rowOff>80191</xdr:rowOff>
    </xdr:to>
    <xdr:sp macro="" textlink="">
      <xdr:nvSpPr>
        <xdr:cNvPr id="144" name="フローチャート : 判断 143"/>
        <xdr:cNvSpPr/>
      </xdr:nvSpPr>
      <xdr:spPr>
        <a:xfrm>
          <a:off x="3746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71318</xdr:rowOff>
    </xdr:from>
    <xdr:ext cx="405111" cy="259045"/>
    <xdr:sp macro="" textlink="">
      <xdr:nvSpPr>
        <xdr:cNvPr id="145" name="n_1aveValue【体育館・プール】&#10;有形固定資産減価償却率"/>
        <xdr:cNvSpPr txBox="1"/>
      </xdr:nvSpPr>
      <xdr:spPr>
        <a:xfrm>
          <a:off x="3582043"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57</xdr:row>
      <xdr:rowOff>66766</xdr:rowOff>
    </xdr:from>
    <xdr:to>
      <xdr:col>5</xdr:col>
      <xdr:colOff>409575</xdr:colOff>
      <xdr:row>57</xdr:row>
      <xdr:rowOff>168366</xdr:rowOff>
    </xdr:to>
    <xdr:sp macro="" textlink="">
      <xdr:nvSpPr>
        <xdr:cNvPr id="151" name="円/楕円 150"/>
        <xdr:cNvSpPr/>
      </xdr:nvSpPr>
      <xdr:spPr>
        <a:xfrm>
          <a:off x="3746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13443</xdr:rowOff>
    </xdr:from>
    <xdr:ext cx="405111" cy="259045"/>
    <xdr:sp macro="" textlink="">
      <xdr:nvSpPr>
        <xdr:cNvPr id="152" name="n_1mainValue【体育館・プール】&#10;有形固定資産減価償却率"/>
        <xdr:cNvSpPr txBox="1"/>
      </xdr:nvSpPr>
      <xdr:spPr>
        <a:xfrm>
          <a:off x="3582043" y="961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0.569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3" name="直線コネクタ 16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4" name="テキスト ボックス 163"/>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5" name="直線コネクタ 16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66" name="テキスト ボックス 165"/>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7" name="直線コネクタ 16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68" name="テキスト ボックス 167"/>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9" name="直線コネクタ 16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0" name="テキスト ボックス 169"/>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2" name="テキスト ボックス 17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66294</xdr:rowOff>
    </xdr:from>
    <xdr:to>
      <xdr:col>15</xdr:col>
      <xdr:colOff>180340</xdr:colOff>
      <xdr:row>63</xdr:row>
      <xdr:rowOff>57150</xdr:rowOff>
    </xdr:to>
    <xdr:cxnSp macro="">
      <xdr:nvCxnSpPr>
        <xdr:cNvPr id="174" name="直線コネクタ 173"/>
        <xdr:cNvCxnSpPr/>
      </xdr:nvCxnSpPr>
      <xdr:spPr>
        <a:xfrm flipV="1">
          <a:off x="10476865" y="9838944"/>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60977</xdr:rowOff>
    </xdr:from>
    <xdr:ext cx="469744" cy="259045"/>
    <xdr:sp macro="" textlink="">
      <xdr:nvSpPr>
        <xdr:cNvPr id="175" name="【体育館・プール】&#10;一人当たり面積最小値テキスト"/>
        <xdr:cNvSpPr txBox="1"/>
      </xdr:nvSpPr>
      <xdr:spPr>
        <a:xfrm>
          <a:off x="105664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63</xdr:row>
      <xdr:rowOff>57150</xdr:rowOff>
    </xdr:from>
    <xdr:to>
      <xdr:col>15</xdr:col>
      <xdr:colOff>269875</xdr:colOff>
      <xdr:row>63</xdr:row>
      <xdr:rowOff>57150</xdr:rowOff>
    </xdr:to>
    <xdr:cxnSp macro="">
      <xdr:nvCxnSpPr>
        <xdr:cNvPr id="176" name="直線コネクタ 175"/>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12971</xdr:rowOff>
    </xdr:from>
    <xdr:ext cx="469744" cy="259045"/>
    <xdr:sp macro="" textlink="">
      <xdr:nvSpPr>
        <xdr:cNvPr id="177" name="【体育館・プール】&#10;一人当たり面積最大値テキスト"/>
        <xdr:cNvSpPr txBox="1"/>
      </xdr:nvSpPr>
      <xdr:spPr>
        <a:xfrm>
          <a:off x="10566400" y="9614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0.248</a:t>
          </a:r>
          <a:endParaRPr kumimoji="1" lang="ja-JP" altLang="en-US" sz="1000" b="1">
            <a:latin typeface="ＭＳ Ｐゴシック"/>
          </a:endParaRPr>
        </a:p>
      </xdr:txBody>
    </xdr:sp>
    <xdr:clientData/>
  </xdr:oneCellAnchor>
  <xdr:twoCellAnchor>
    <xdr:from>
      <xdr:col>15</xdr:col>
      <xdr:colOff>92075</xdr:colOff>
      <xdr:row>57</xdr:row>
      <xdr:rowOff>66294</xdr:rowOff>
    </xdr:from>
    <xdr:to>
      <xdr:col>15</xdr:col>
      <xdr:colOff>269875</xdr:colOff>
      <xdr:row>57</xdr:row>
      <xdr:rowOff>66294</xdr:rowOff>
    </xdr:to>
    <xdr:cxnSp macro="">
      <xdr:nvCxnSpPr>
        <xdr:cNvPr id="178" name="直線コネクタ 177"/>
        <xdr:cNvCxnSpPr/>
      </xdr:nvCxnSpPr>
      <xdr:spPr>
        <a:xfrm>
          <a:off x="10388600" y="98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137939</xdr:rowOff>
    </xdr:from>
    <xdr:ext cx="469744" cy="259045"/>
    <xdr:sp macro="" textlink="">
      <xdr:nvSpPr>
        <xdr:cNvPr id="179" name="【体育館・プール】&#10;一人当たり面積平均値テキスト"/>
        <xdr:cNvSpPr txBox="1"/>
      </xdr:nvSpPr>
      <xdr:spPr>
        <a:xfrm>
          <a:off x="10566400" y="1042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0.104</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159512</xdr:rowOff>
    </xdr:from>
    <xdr:to>
      <xdr:col>15</xdr:col>
      <xdr:colOff>231775</xdr:colOff>
      <xdr:row>61</xdr:row>
      <xdr:rowOff>89662</xdr:rowOff>
    </xdr:to>
    <xdr:sp macro="" textlink="">
      <xdr:nvSpPr>
        <xdr:cNvPr id="180" name="フローチャート : 判断 179"/>
        <xdr:cNvSpPr/>
      </xdr:nvSpPr>
      <xdr:spPr>
        <a:xfrm>
          <a:off x="104267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148082</xdr:rowOff>
    </xdr:from>
    <xdr:to>
      <xdr:col>14</xdr:col>
      <xdr:colOff>79375</xdr:colOff>
      <xdr:row>60</xdr:row>
      <xdr:rowOff>78232</xdr:rowOff>
    </xdr:to>
    <xdr:sp macro="" textlink="">
      <xdr:nvSpPr>
        <xdr:cNvPr id="181" name="フローチャート : 判断 180"/>
        <xdr:cNvSpPr/>
      </xdr:nvSpPr>
      <xdr:spPr>
        <a:xfrm>
          <a:off x="9588500" y="1026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69359</xdr:rowOff>
    </xdr:from>
    <xdr:ext cx="469744" cy="259045"/>
    <xdr:sp macro="" textlink="">
      <xdr:nvSpPr>
        <xdr:cNvPr id="182" name="n_1aveValue【体育館・プール】&#10;一人当たり面積"/>
        <xdr:cNvSpPr txBox="1"/>
      </xdr:nvSpPr>
      <xdr:spPr>
        <a:xfrm>
          <a:off x="9391727" y="103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118364</xdr:rowOff>
    </xdr:from>
    <xdr:to>
      <xdr:col>14</xdr:col>
      <xdr:colOff>79375</xdr:colOff>
      <xdr:row>59</xdr:row>
      <xdr:rowOff>48514</xdr:rowOff>
    </xdr:to>
    <xdr:sp macro="" textlink="">
      <xdr:nvSpPr>
        <xdr:cNvPr id="188" name="円/楕円 187"/>
        <xdr:cNvSpPr/>
      </xdr:nvSpPr>
      <xdr:spPr>
        <a:xfrm>
          <a:off x="9588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65041</xdr:rowOff>
    </xdr:from>
    <xdr:ext cx="469744" cy="259045"/>
    <xdr:sp macro="" textlink="">
      <xdr:nvSpPr>
        <xdr:cNvPr id="189" name="n_1mainValue【体育館・プール】&#10;一人当たり面積"/>
        <xdr:cNvSpPr txBox="1"/>
      </xdr:nvSpPr>
      <xdr:spPr>
        <a:xfrm>
          <a:off x="9391727" y="98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0" name="テキスト ボックス 19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0" name="テキスト ボックス 20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2" name="テキスト ボックス 211"/>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106680</xdr:rowOff>
    </xdr:from>
    <xdr:to>
      <xdr:col>6</xdr:col>
      <xdr:colOff>510540</xdr:colOff>
      <xdr:row>84</xdr:row>
      <xdr:rowOff>125730</xdr:rowOff>
    </xdr:to>
    <xdr:cxnSp macro="">
      <xdr:nvCxnSpPr>
        <xdr:cNvPr id="214" name="直線コネクタ 213"/>
        <xdr:cNvCxnSpPr/>
      </xdr:nvCxnSpPr>
      <xdr:spPr>
        <a:xfrm flipV="1">
          <a:off x="4634865" y="1347978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129557</xdr:rowOff>
    </xdr:from>
    <xdr:ext cx="405111" cy="259045"/>
    <xdr:sp macro="" textlink="">
      <xdr:nvSpPr>
        <xdr:cNvPr id="215" name="【福祉施設】&#10;有形固定資産減価償却率最小値テキスト"/>
        <xdr:cNvSpPr txBox="1"/>
      </xdr:nvSpPr>
      <xdr:spPr>
        <a:xfrm>
          <a:off x="4724400" y="1453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48.7</a:t>
          </a:r>
          <a:endParaRPr kumimoji="1" lang="ja-JP" altLang="en-US" sz="1000" b="1">
            <a:latin typeface="ＭＳ Ｐゴシック"/>
          </a:endParaRPr>
        </a:p>
      </xdr:txBody>
    </xdr:sp>
    <xdr:clientData/>
  </xdr:oneCellAnchor>
  <xdr:twoCellAnchor>
    <xdr:from>
      <xdr:col>6</xdr:col>
      <xdr:colOff>422275</xdr:colOff>
      <xdr:row>84</xdr:row>
      <xdr:rowOff>125730</xdr:rowOff>
    </xdr:from>
    <xdr:to>
      <xdr:col>6</xdr:col>
      <xdr:colOff>600075</xdr:colOff>
      <xdr:row>84</xdr:row>
      <xdr:rowOff>125730</xdr:rowOff>
    </xdr:to>
    <xdr:cxnSp macro="">
      <xdr:nvCxnSpPr>
        <xdr:cNvPr id="216" name="直線コネクタ 215"/>
        <xdr:cNvCxnSpPr/>
      </xdr:nvCxnSpPr>
      <xdr:spPr>
        <a:xfrm>
          <a:off x="4546600" y="1452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53357</xdr:rowOff>
    </xdr:from>
    <xdr:ext cx="405111" cy="259045"/>
    <xdr:sp macro="" textlink="">
      <xdr:nvSpPr>
        <xdr:cNvPr id="217" name="【福祉施設】&#10;有形固定資産減価償却率最大値テキスト"/>
        <xdr:cNvSpPr txBox="1"/>
      </xdr:nvSpPr>
      <xdr:spPr>
        <a:xfrm>
          <a:off x="4724400" y="1325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a:t>
          </a:r>
          <a:endParaRPr kumimoji="1" lang="ja-JP" altLang="en-US" sz="1000" b="1">
            <a:latin typeface="ＭＳ Ｐゴシック"/>
          </a:endParaRPr>
        </a:p>
      </xdr:txBody>
    </xdr:sp>
    <xdr:clientData/>
  </xdr:oneCellAnchor>
  <xdr:twoCellAnchor>
    <xdr:from>
      <xdr:col>6</xdr:col>
      <xdr:colOff>422275</xdr:colOff>
      <xdr:row>78</xdr:row>
      <xdr:rowOff>106680</xdr:rowOff>
    </xdr:from>
    <xdr:to>
      <xdr:col>6</xdr:col>
      <xdr:colOff>600075</xdr:colOff>
      <xdr:row>78</xdr:row>
      <xdr:rowOff>106680</xdr:rowOff>
    </xdr:to>
    <xdr:cxnSp macro="">
      <xdr:nvCxnSpPr>
        <xdr:cNvPr id="218" name="直線コネクタ 217"/>
        <xdr:cNvCxnSpPr/>
      </xdr:nvCxnSpPr>
      <xdr:spPr>
        <a:xfrm>
          <a:off x="4546600" y="1347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129557</xdr:rowOff>
    </xdr:from>
    <xdr:ext cx="405111" cy="259045"/>
    <xdr:sp macro="" textlink="">
      <xdr:nvSpPr>
        <xdr:cNvPr id="219" name="【福祉施設】&#10;有形固定資産減価償却率平均値テキスト"/>
        <xdr:cNvSpPr txBox="1"/>
      </xdr:nvSpPr>
      <xdr:spPr>
        <a:xfrm>
          <a:off x="4724400" y="14359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151130</xdr:rowOff>
    </xdr:from>
    <xdr:to>
      <xdr:col>6</xdr:col>
      <xdr:colOff>561975</xdr:colOff>
      <xdr:row>84</xdr:row>
      <xdr:rowOff>81280</xdr:rowOff>
    </xdr:to>
    <xdr:sp macro="" textlink="">
      <xdr:nvSpPr>
        <xdr:cNvPr id="220" name="フローチャート : 判断 219"/>
        <xdr:cNvSpPr/>
      </xdr:nvSpPr>
      <xdr:spPr>
        <a:xfrm>
          <a:off x="45847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116839</xdr:rowOff>
    </xdr:from>
    <xdr:to>
      <xdr:col>5</xdr:col>
      <xdr:colOff>409575</xdr:colOff>
      <xdr:row>85</xdr:row>
      <xdr:rowOff>46989</xdr:rowOff>
    </xdr:to>
    <xdr:sp macro="" textlink="">
      <xdr:nvSpPr>
        <xdr:cNvPr id="221" name="フローチャート : 判断 220"/>
        <xdr:cNvSpPr/>
      </xdr:nvSpPr>
      <xdr:spPr>
        <a:xfrm>
          <a:off x="3746500" y="14518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63516</xdr:rowOff>
    </xdr:from>
    <xdr:ext cx="405111" cy="259045"/>
    <xdr:sp macro="" textlink="">
      <xdr:nvSpPr>
        <xdr:cNvPr id="222" name="n_1aveValue【福祉施設】&#10;有形固定資産減価償却率"/>
        <xdr:cNvSpPr txBox="1"/>
      </xdr:nvSpPr>
      <xdr:spPr>
        <a:xfrm>
          <a:off x="3582043" y="14293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162561</xdr:rowOff>
    </xdr:from>
    <xdr:to>
      <xdr:col>5</xdr:col>
      <xdr:colOff>409575</xdr:colOff>
      <xdr:row>86</xdr:row>
      <xdr:rowOff>92711</xdr:rowOff>
    </xdr:to>
    <xdr:sp macro="" textlink="">
      <xdr:nvSpPr>
        <xdr:cNvPr id="228" name="円/楕円 227"/>
        <xdr:cNvSpPr/>
      </xdr:nvSpPr>
      <xdr:spPr>
        <a:xfrm>
          <a:off x="3746500" y="1473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83838</xdr:rowOff>
    </xdr:from>
    <xdr:ext cx="405111" cy="259045"/>
    <xdr:sp macro="" textlink="">
      <xdr:nvSpPr>
        <xdr:cNvPr id="229" name="n_1mainValue【福祉施設】&#10;有形固定資産減価償却率"/>
        <xdr:cNvSpPr txBox="1"/>
      </xdr:nvSpPr>
      <xdr:spPr>
        <a:xfrm>
          <a:off x="3582043" y="14828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0" name="直線コネクタ 239"/>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1" name="テキスト ボックス 240"/>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2" name="直線コネクタ 241"/>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3" name="テキスト ボックス 242"/>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4" name="直線コネクタ 243"/>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5" name="テキスト ボックス 244"/>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6" name="直線コネクタ 24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7" name="テキスト ボックス 24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8" name="直線コネクタ 247"/>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49" name="テキスト ボックス 248"/>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0" name="直線コネクタ 249"/>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1" name="テキスト ボックス 250"/>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2" name="直線コネクタ 251"/>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3" name="テキスト ボックス 252"/>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166688</xdr:rowOff>
    </xdr:from>
    <xdr:to>
      <xdr:col>15</xdr:col>
      <xdr:colOff>180340</xdr:colOff>
      <xdr:row>86</xdr:row>
      <xdr:rowOff>38100</xdr:rowOff>
    </xdr:to>
    <xdr:cxnSp macro="">
      <xdr:nvCxnSpPr>
        <xdr:cNvPr id="257" name="直線コネクタ 256"/>
        <xdr:cNvCxnSpPr/>
      </xdr:nvCxnSpPr>
      <xdr:spPr>
        <a:xfrm flipV="1">
          <a:off x="10476865" y="13368338"/>
          <a:ext cx="0" cy="1414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41927</xdr:rowOff>
    </xdr:from>
    <xdr:ext cx="469744" cy="259045"/>
    <xdr:sp macro="" textlink="">
      <xdr:nvSpPr>
        <xdr:cNvPr id="258" name="【福祉施設】&#10;一人当たり面積最小値テキスト"/>
        <xdr:cNvSpPr txBox="1"/>
      </xdr:nvSpPr>
      <xdr:spPr>
        <a:xfrm>
          <a:off x="10566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38100</xdr:rowOff>
    </xdr:from>
    <xdr:to>
      <xdr:col>15</xdr:col>
      <xdr:colOff>269875</xdr:colOff>
      <xdr:row>86</xdr:row>
      <xdr:rowOff>38100</xdr:rowOff>
    </xdr:to>
    <xdr:cxnSp macro="">
      <xdr:nvCxnSpPr>
        <xdr:cNvPr id="259" name="直線コネクタ 258"/>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113365</xdr:rowOff>
    </xdr:from>
    <xdr:ext cx="469744" cy="259045"/>
    <xdr:sp macro="" textlink="">
      <xdr:nvSpPr>
        <xdr:cNvPr id="260" name="【福祉施設】&#10;一人当たり面積最大値テキスト"/>
        <xdr:cNvSpPr txBox="1"/>
      </xdr:nvSpPr>
      <xdr:spPr>
        <a:xfrm>
          <a:off x="10566400" y="13143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0.111</a:t>
          </a:r>
          <a:endParaRPr kumimoji="1" lang="ja-JP" altLang="en-US" sz="1000" b="1">
            <a:latin typeface="ＭＳ Ｐゴシック"/>
          </a:endParaRPr>
        </a:p>
      </xdr:txBody>
    </xdr:sp>
    <xdr:clientData/>
  </xdr:oneCellAnchor>
  <xdr:twoCellAnchor>
    <xdr:from>
      <xdr:col>15</xdr:col>
      <xdr:colOff>92075</xdr:colOff>
      <xdr:row>77</xdr:row>
      <xdr:rowOff>166688</xdr:rowOff>
    </xdr:from>
    <xdr:to>
      <xdr:col>15</xdr:col>
      <xdr:colOff>269875</xdr:colOff>
      <xdr:row>77</xdr:row>
      <xdr:rowOff>166688</xdr:rowOff>
    </xdr:to>
    <xdr:cxnSp macro="">
      <xdr:nvCxnSpPr>
        <xdr:cNvPr id="261" name="直線コネクタ 260"/>
        <xdr:cNvCxnSpPr/>
      </xdr:nvCxnSpPr>
      <xdr:spPr>
        <a:xfrm>
          <a:off x="10388600" y="133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37165</xdr:rowOff>
    </xdr:from>
    <xdr:ext cx="469744" cy="259045"/>
    <xdr:sp macro="" textlink="">
      <xdr:nvSpPr>
        <xdr:cNvPr id="262" name="【福祉施設】&#10;一人当たり面積平均値テキスト"/>
        <xdr:cNvSpPr txBox="1"/>
      </xdr:nvSpPr>
      <xdr:spPr>
        <a:xfrm>
          <a:off x="10566400" y="14096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58738</xdr:rowOff>
    </xdr:from>
    <xdr:to>
      <xdr:col>15</xdr:col>
      <xdr:colOff>231775</xdr:colOff>
      <xdr:row>82</xdr:row>
      <xdr:rowOff>160338</xdr:rowOff>
    </xdr:to>
    <xdr:sp macro="" textlink="">
      <xdr:nvSpPr>
        <xdr:cNvPr id="263" name="フローチャート : 判断 262"/>
        <xdr:cNvSpPr/>
      </xdr:nvSpPr>
      <xdr:spPr>
        <a:xfrm>
          <a:off x="10426700" y="1411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101600</xdr:rowOff>
    </xdr:from>
    <xdr:to>
      <xdr:col>14</xdr:col>
      <xdr:colOff>79375</xdr:colOff>
      <xdr:row>82</xdr:row>
      <xdr:rowOff>31750</xdr:rowOff>
    </xdr:to>
    <xdr:sp macro="" textlink="">
      <xdr:nvSpPr>
        <xdr:cNvPr id="264" name="フローチャート : 判断 263"/>
        <xdr:cNvSpPr/>
      </xdr:nvSpPr>
      <xdr:spPr>
        <a:xfrm>
          <a:off x="9588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48277</xdr:rowOff>
    </xdr:from>
    <xdr:ext cx="469744" cy="259045"/>
    <xdr:sp macro="" textlink="">
      <xdr:nvSpPr>
        <xdr:cNvPr id="265" name="n_1aveValue【福祉施設】&#10;一人当たり面積"/>
        <xdr:cNvSpPr txBox="1"/>
      </xdr:nvSpPr>
      <xdr:spPr>
        <a:xfrm>
          <a:off x="9391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44450</xdr:rowOff>
    </xdr:from>
    <xdr:to>
      <xdr:col>14</xdr:col>
      <xdr:colOff>79375</xdr:colOff>
      <xdr:row>83</xdr:row>
      <xdr:rowOff>146050</xdr:rowOff>
    </xdr:to>
    <xdr:sp macro="" textlink="">
      <xdr:nvSpPr>
        <xdr:cNvPr id="271" name="円/楕円 270"/>
        <xdr:cNvSpPr/>
      </xdr:nvSpPr>
      <xdr:spPr>
        <a:xfrm>
          <a:off x="9588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137177</xdr:rowOff>
    </xdr:from>
    <xdr:ext cx="469744" cy="259045"/>
    <xdr:sp macro="" textlink="">
      <xdr:nvSpPr>
        <xdr:cNvPr id="272" name="n_1mainValue【福祉施設】&#10;一人当たり面積"/>
        <xdr:cNvSpPr txBox="1"/>
      </xdr:nvSpPr>
      <xdr:spPr>
        <a:xfrm>
          <a:off x="9391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83" name="テキスト ボックス 282"/>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64606</xdr:rowOff>
    </xdr:from>
    <xdr:ext cx="403059" cy="259045"/>
    <xdr:sp macro="" textlink="">
      <xdr:nvSpPr>
        <xdr:cNvPr id="285" name="テキスト ボックス 284"/>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98</xdr:row>
      <xdr:rowOff>146248</xdr:rowOff>
    </xdr:from>
    <xdr:ext cx="403059" cy="259045"/>
    <xdr:sp macro="" textlink="">
      <xdr:nvSpPr>
        <xdr:cNvPr id="295" name="テキスト ボックス 294"/>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97" name="テキスト ボックス 29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19050</xdr:rowOff>
    </xdr:from>
    <xdr:to>
      <xdr:col>6</xdr:col>
      <xdr:colOff>510540</xdr:colOff>
      <xdr:row>108</xdr:row>
      <xdr:rowOff>89263</xdr:rowOff>
    </xdr:to>
    <xdr:cxnSp macro="">
      <xdr:nvCxnSpPr>
        <xdr:cNvPr id="299" name="直線コネクタ 298"/>
        <xdr:cNvCxnSpPr/>
      </xdr:nvCxnSpPr>
      <xdr:spPr>
        <a:xfrm flipV="1">
          <a:off x="4634865" y="16992600"/>
          <a:ext cx="0" cy="16132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93090</xdr:rowOff>
    </xdr:from>
    <xdr:ext cx="405111" cy="259045"/>
    <xdr:sp macro="" textlink="">
      <xdr:nvSpPr>
        <xdr:cNvPr id="300" name="【市民会館】&#10;有形固定資産減価償却率最小値テキスト"/>
        <xdr:cNvSpPr txBox="1"/>
      </xdr:nvSpPr>
      <xdr:spPr>
        <a:xfrm>
          <a:off x="4724400" y="18609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422275</xdr:colOff>
      <xdr:row>108</xdr:row>
      <xdr:rowOff>89263</xdr:rowOff>
    </xdr:from>
    <xdr:to>
      <xdr:col>6</xdr:col>
      <xdr:colOff>600075</xdr:colOff>
      <xdr:row>108</xdr:row>
      <xdr:rowOff>89263</xdr:rowOff>
    </xdr:to>
    <xdr:cxnSp macro="">
      <xdr:nvCxnSpPr>
        <xdr:cNvPr id="301" name="直線コネクタ 300"/>
        <xdr:cNvCxnSpPr/>
      </xdr:nvCxnSpPr>
      <xdr:spPr>
        <a:xfrm>
          <a:off x="4546600" y="1860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97</xdr:row>
      <xdr:rowOff>137177</xdr:rowOff>
    </xdr:from>
    <xdr:ext cx="405111" cy="259045"/>
    <xdr:sp macro="" textlink="">
      <xdr:nvSpPr>
        <xdr:cNvPr id="302" name="【市民会館】&#10;有形固定資産減価償却率最大値テキスト"/>
        <xdr:cNvSpPr txBox="1"/>
      </xdr:nvSpPr>
      <xdr:spPr>
        <a:xfrm>
          <a:off x="4724400" y="1676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6</xdr:col>
      <xdr:colOff>422275</xdr:colOff>
      <xdr:row>99</xdr:row>
      <xdr:rowOff>19050</xdr:rowOff>
    </xdr:from>
    <xdr:to>
      <xdr:col>6</xdr:col>
      <xdr:colOff>600075</xdr:colOff>
      <xdr:row>99</xdr:row>
      <xdr:rowOff>19050</xdr:rowOff>
    </xdr:to>
    <xdr:cxnSp macro="">
      <xdr:nvCxnSpPr>
        <xdr:cNvPr id="303" name="直線コネクタ 302"/>
        <xdr:cNvCxnSpPr/>
      </xdr:nvCxnSpPr>
      <xdr:spPr>
        <a:xfrm>
          <a:off x="4546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131190</xdr:rowOff>
    </xdr:from>
    <xdr:ext cx="405111" cy="259045"/>
    <xdr:sp macro="" textlink="">
      <xdr:nvSpPr>
        <xdr:cNvPr id="304" name="【市民会館】&#10;有形固定資産減価償却率平均値テキスト"/>
        <xdr:cNvSpPr txBox="1"/>
      </xdr:nvSpPr>
      <xdr:spPr>
        <a:xfrm>
          <a:off x="4724400" y="179619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51.1</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152763</xdr:rowOff>
    </xdr:from>
    <xdr:to>
      <xdr:col>6</xdr:col>
      <xdr:colOff>561975</xdr:colOff>
      <xdr:row>105</xdr:row>
      <xdr:rowOff>82913</xdr:rowOff>
    </xdr:to>
    <xdr:sp macro="" textlink="">
      <xdr:nvSpPr>
        <xdr:cNvPr id="305" name="フローチャート : 判断 304"/>
        <xdr:cNvSpPr/>
      </xdr:nvSpPr>
      <xdr:spPr>
        <a:xfrm>
          <a:off x="45847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80918</xdr:rowOff>
    </xdr:from>
    <xdr:to>
      <xdr:col>5</xdr:col>
      <xdr:colOff>409575</xdr:colOff>
      <xdr:row>105</xdr:row>
      <xdr:rowOff>11068</xdr:rowOff>
    </xdr:to>
    <xdr:sp macro="" textlink="">
      <xdr:nvSpPr>
        <xdr:cNvPr id="306" name="フローチャート : 判断 305"/>
        <xdr:cNvSpPr/>
      </xdr:nvSpPr>
      <xdr:spPr>
        <a:xfrm>
          <a:off x="37465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103</xdr:row>
      <xdr:rowOff>27595</xdr:rowOff>
    </xdr:from>
    <xdr:ext cx="405111" cy="259045"/>
    <xdr:sp macro="" textlink="">
      <xdr:nvSpPr>
        <xdr:cNvPr id="307" name="n_1aveValue【市民会館】&#10;有形固定資産減価償却率"/>
        <xdr:cNvSpPr txBox="1"/>
      </xdr:nvSpPr>
      <xdr:spPr>
        <a:xfrm>
          <a:off x="3582043" y="17686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77651</xdr:rowOff>
    </xdr:from>
    <xdr:to>
      <xdr:col>5</xdr:col>
      <xdr:colOff>409575</xdr:colOff>
      <xdr:row>107</xdr:row>
      <xdr:rowOff>7801</xdr:rowOff>
    </xdr:to>
    <xdr:sp macro="" textlink="">
      <xdr:nvSpPr>
        <xdr:cNvPr id="313" name="円/楕円 312"/>
        <xdr:cNvSpPr/>
      </xdr:nvSpPr>
      <xdr:spPr>
        <a:xfrm>
          <a:off x="3746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170378</xdr:rowOff>
    </xdr:from>
    <xdr:ext cx="405111" cy="259045"/>
    <xdr:sp macro="" textlink="">
      <xdr:nvSpPr>
        <xdr:cNvPr id="314" name="n_1mainValue【市民会館】&#10;有形固定資産減価償却率"/>
        <xdr:cNvSpPr txBox="1"/>
      </xdr:nvSpPr>
      <xdr:spPr>
        <a:xfrm>
          <a:off x="3582043" y="18344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25" name="テキスト ボックス 324"/>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26" name="直線コネクタ 32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7" name="テキスト ボックス 32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8" name="直線コネクタ 32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9" name="テキスト ボックス 32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0" name="直線コネクタ 32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1" name="テキスト ボックス 33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2" name="直線コネクタ 33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3" name="テキスト ボックス 33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4" name="直線コネクタ 33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5" name="テキスト ボックス 33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6" name="直線コネクタ 33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7" name="テキスト ボックス 33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137161</xdr:rowOff>
    </xdr:from>
    <xdr:to>
      <xdr:col>15</xdr:col>
      <xdr:colOff>180340</xdr:colOff>
      <xdr:row>109</xdr:row>
      <xdr:rowOff>64770</xdr:rowOff>
    </xdr:to>
    <xdr:cxnSp macro="">
      <xdr:nvCxnSpPr>
        <xdr:cNvPr id="339" name="直線コネクタ 338"/>
        <xdr:cNvCxnSpPr/>
      </xdr:nvCxnSpPr>
      <xdr:spPr>
        <a:xfrm flipV="1">
          <a:off x="10476865" y="17282161"/>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68597</xdr:rowOff>
    </xdr:from>
    <xdr:ext cx="469744" cy="259045"/>
    <xdr:sp macro="" textlink="">
      <xdr:nvSpPr>
        <xdr:cNvPr id="340" name="【市民会館】&#10;一人当たり面積最小値テキスト"/>
        <xdr:cNvSpPr txBox="1"/>
      </xdr:nvSpPr>
      <xdr:spPr>
        <a:xfrm>
          <a:off x="10566400" y="187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109</xdr:row>
      <xdr:rowOff>64770</xdr:rowOff>
    </xdr:from>
    <xdr:to>
      <xdr:col>15</xdr:col>
      <xdr:colOff>269875</xdr:colOff>
      <xdr:row>109</xdr:row>
      <xdr:rowOff>64770</xdr:rowOff>
    </xdr:to>
    <xdr:cxnSp macro="">
      <xdr:nvCxnSpPr>
        <xdr:cNvPr id="341" name="直線コネクタ 340"/>
        <xdr:cNvCxnSpPr/>
      </xdr:nvCxnSpPr>
      <xdr:spPr>
        <a:xfrm>
          <a:off x="10388600" y="1875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83838</xdr:rowOff>
    </xdr:from>
    <xdr:ext cx="469744" cy="259045"/>
    <xdr:sp macro="" textlink="">
      <xdr:nvSpPr>
        <xdr:cNvPr id="342" name="【市民会館】&#10;一人当たり面積最大値テキスト"/>
        <xdr:cNvSpPr txBox="1"/>
      </xdr:nvSpPr>
      <xdr:spPr>
        <a:xfrm>
          <a:off x="10566400"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0.232</a:t>
          </a:r>
          <a:endParaRPr kumimoji="1" lang="ja-JP" altLang="en-US" sz="1000" b="1">
            <a:latin typeface="ＭＳ Ｐゴシック"/>
          </a:endParaRPr>
        </a:p>
      </xdr:txBody>
    </xdr:sp>
    <xdr:clientData/>
  </xdr:oneCellAnchor>
  <xdr:twoCellAnchor>
    <xdr:from>
      <xdr:col>15</xdr:col>
      <xdr:colOff>92075</xdr:colOff>
      <xdr:row>100</xdr:row>
      <xdr:rowOff>137161</xdr:rowOff>
    </xdr:from>
    <xdr:to>
      <xdr:col>15</xdr:col>
      <xdr:colOff>269875</xdr:colOff>
      <xdr:row>100</xdr:row>
      <xdr:rowOff>137161</xdr:rowOff>
    </xdr:to>
    <xdr:cxnSp macro="">
      <xdr:nvCxnSpPr>
        <xdr:cNvPr id="343" name="直線コネクタ 342"/>
        <xdr:cNvCxnSpPr/>
      </xdr:nvCxnSpPr>
      <xdr:spPr>
        <a:xfrm>
          <a:off x="10388600" y="17282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133366</xdr:rowOff>
    </xdr:from>
    <xdr:ext cx="469744" cy="259045"/>
    <xdr:sp macro="" textlink="">
      <xdr:nvSpPr>
        <xdr:cNvPr id="344" name="【市民会館】&#10;一人当たり面積平均値テキスト"/>
        <xdr:cNvSpPr txBox="1"/>
      </xdr:nvSpPr>
      <xdr:spPr>
        <a:xfrm>
          <a:off x="10566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154939</xdr:rowOff>
    </xdr:from>
    <xdr:to>
      <xdr:col>15</xdr:col>
      <xdr:colOff>231775</xdr:colOff>
      <xdr:row>105</xdr:row>
      <xdr:rowOff>85089</xdr:rowOff>
    </xdr:to>
    <xdr:sp macro="" textlink="">
      <xdr:nvSpPr>
        <xdr:cNvPr id="345" name="フローチャート : 判断 344"/>
        <xdr:cNvSpPr/>
      </xdr:nvSpPr>
      <xdr:spPr>
        <a:xfrm>
          <a:off x="10426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52070</xdr:rowOff>
    </xdr:from>
    <xdr:to>
      <xdr:col>14</xdr:col>
      <xdr:colOff>79375</xdr:colOff>
      <xdr:row>105</xdr:row>
      <xdr:rowOff>153670</xdr:rowOff>
    </xdr:to>
    <xdr:sp macro="" textlink="">
      <xdr:nvSpPr>
        <xdr:cNvPr id="346" name="フローチャート : 判断 345"/>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144797</xdr:rowOff>
    </xdr:from>
    <xdr:ext cx="469744" cy="259045"/>
    <xdr:sp macro="" textlink="">
      <xdr:nvSpPr>
        <xdr:cNvPr id="347" name="n_1aveValue【市民会館】&#10;一人当たり面積"/>
        <xdr:cNvSpPr txBox="1"/>
      </xdr:nvSpPr>
      <xdr:spPr>
        <a:xfrm>
          <a:off x="9391727" y="1814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0.124</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8" name="テキスト ボックス 34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9" name="テキスト ボックス 34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0" name="テキスト ボックス 34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1" name="テキスト ボックス 35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2" name="テキスト ボックス 35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104</xdr:row>
      <xdr:rowOff>109220</xdr:rowOff>
    </xdr:from>
    <xdr:to>
      <xdr:col>14</xdr:col>
      <xdr:colOff>79375</xdr:colOff>
      <xdr:row>105</xdr:row>
      <xdr:rowOff>39370</xdr:rowOff>
    </xdr:to>
    <xdr:sp macro="" textlink="">
      <xdr:nvSpPr>
        <xdr:cNvPr id="353" name="円/楕円 352"/>
        <xdr:cNvSpPr/>
      </xdr:nvSpPr>
      <xdr:spPr>
        <a:xfrm>
          <a:off x="9588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103</xdr:row>
      <xdr:rowOff>55897</xdr:rowOff>
    </xdr:from>
    <xdr:ext cx="469744" cy="259045"/>
    <xdr:sp macro="" textlink="">
      <xdr:nvSpPr>
        <xdr:cNvPr id="354" name="n_1mainValue【市民会館】&#10;一人当たり面積"/>
        <xdr:cNvSpPr txBox="1"/>
      </xdr:nvSpPr>
      <xdr:spPr>
        <a:xfrm>
          <a:off x="9391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0.139</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5" name="正方形/長方形 35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6" name="正方形/長方形 35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7" name="正方形/長方形 35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8" name="正方形/長方形 35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9" name="正方形/長方形 35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0" name="正方形/長方形 35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1" name="正方形/長方形 36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2" name="正方形/長方形 36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3" name="テキスト ボックス 36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4" name="直線コネクタ 36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65" name="テキスト ボックス 36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66" name="直線コネクタ 36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67" name="テキスト ボックス 36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68" name="直線コネクタ 36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69" name="テキスト ボックス 36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70" name="直線コネクタ 36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71" name="テキスト ボックス 37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72" name="直線コネクタ 37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73" name="テキスト ボックス 37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74" name="直線コネクタ 37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75" name="テキスト ボックス 37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76" name="直線コネクタ 37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77" name="テキスト ボックス 37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8" name="直線コネクタ 3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9" name="テキスト ボックス 3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14151</xdr:rowOff>
    </xdr:from>
    <xdr:to>
      <xdr:col>23</xdr:col>
      <xdr:colOff>516889</xdr:colOff>
      <xdr:row>42</xdr:row>
      <xdr:rowOff>131717</xdr:rowOff>
    </xdr:to>
    <xdr:cxnSp macro="">
      <xdr:nvCxnSpPr>
        <xdr:cNvPr id="381" name="直線コネクタ 380"/>
        <xdr:cNvCxnSpPr/>
      </xdr:nvCxnSpPr>
      <xdr:spPr>
        <a:xfrm flipV="1">
          <a:off x="16318864" y="5843451"/>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135544</xdr:rowOff>
    </xdr:from>
    <xdr:ext cx="405111" cy="259045"/>
    <xdr:sp macro="" textlink="">
      <xdr:nvSpPr>
        <xdr:cNvPr id="382" name="【一般廃棄物処理施設】&#10;有形固定資産減価償却率最小値テキスト"/>
        <xdr:cNvSpPr txBox="1"/>
      </xdr:nvSpPr>
      <xdr:spPr>
        <a:xfrm>
          <a:off x="16408400" y="7336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a:t>
          </a:r>
          <a:endParaRPr kumimoji="1" lang="ja-JP" altLang="en-US" sz="1000" b="1">
            <a:latin typeface="ＭＳ Ｐゴシック"/>
          </a:endParaRPr>
        </a:p>
      </xdr:txBody>
    </xdr:sp>
    <xdr:clientData/>
  </xdr:oneCellAnchor>
  <xdr:twoCellAnchor>
    <xdr:from>
      <xdr:col>23</xdr:col>
      <xdr:colOff>428625</xdr:colOff>
      <xdr:row>42</xdr:row>
      <xdr:rowOff>131717</xdr:rowOff>
    </xdr:from>
    <xdr:to>
      <xdr:col>23</xdr:col>
      <xdr:colOff>606425</xdr:colOff>
      <xdr:row>42</xdr:row>
      <xdr:rowOff>131717</xdr:rowOff>
    </xdr:to>
    <xdr:cxnSp macro="">
      <xdr:nvCxnSpPr>
        <xdr:cNvPr id="383" name="直線コネクタ 382"/>
        <xdr:cNvCxnSpPr/>
      </xdr:nvCxnSpPr>
      <xdr:spPr>
        <a:xfrm>
          <a:off x="16230600" y="7332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132278</xdr:rowOff>
    </xdr:from>
    <xdr:ext cx="405111" cy="259045"/>
    <xdr:sp macro="" textlink="">
      <xdr:nvSpPr>
        <xdr:cNvPr id="384" name="【一般廃棄物処理施設】&#10;有形固定資産減価償却率最大値テキスト"/>
        <xdr:cNvSpPr txBox="1"/>
      </xdr:nvSpPr>
      <xdr:spPr>
        <a:xfrm>
          <a:off x="16408400" y="561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94.4</a:t>
          </a:r>
          <a:endParaRPr kumimoji="1" lang="ja-JP" altLang="en-US" sz="1000" b="1">
            <a:latin typeface="ＭＳ Ｐゴシック"/>
          </a:endParaRPr>
        </a:p>
      </xdr:txBody>
    </xdr:sp>
    <xdr:clientData/>
  </xdr:oneCellAnchor>
  <xdr:twoCellAnchor>
    <xdr:from>
      <xdr:col>23</xdr:col>
      <xdr:colOff>428625</xdr:colOff>
      <xdr:row>34</xdr:row>
      <xdr:rowOff>14151</xdr:rowOff>
    </xdr:from>
    <xdr:to>
      <xdr:col>23</xdr:col>
      <xdr:colOff>606425</xdr:colOff>
      <xdr:row>34</xdr:row>
      <xdr:rowOff>14151</xdr:rowOff>
    </xdr:to>
    <xdr:cxnSp macro="">
      <xdr:nvCxnSpPr>
        <xdr:cNvPr id="385" name="直線コネクタ 384"/>
        <xdr:cNvCxnSpPr/>
      </xdr:nvCxnSpPr>
      <xdr:spPr>
        <a:xfrm>
          <a:off x="16230600" y="584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46281</xdr:rowOff>
    </xdr:from>
    <xdr:ext cx="405111" cy="259045"/>
    <xdr:sp macro="" textlink="">
      <xdr:nvSpPr>
        <xdr:cNvPr id="386" name="【一般廃棄物処理施設】&#10;有形固定資産減価償却率平均値テキスト"/>
        <xdr:cNvSpPr txBox="1"/>
      </xdr:nvSpPr>
      <xdr:spPr>
        <a:xfrm>
          <a:off x="16408400" y="65613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67854</xdr:rowOff>
    </xdr:from>
    <xdr:to>
      <xdr:col>23</xdr:col>
      <xdr:colOff>568325</xdr:colOff>
      <xdr:row>38</xdr:row>
      <xdr:rowOff>169454</xdr:rowOff>
    </xdr:to>
    <xdr:sp macro="" textlink="">
      <xdr:nvSpPr>
        <xdr:cNvPr id="387" name="フローチャート : 判断 386"/>
        <xdr:cNvSpPr/>
      </xdr:nvSpPr>
      <xdr:spPr>
        <a:xfrm>
          <a:off x="162687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151130</xdr:rowOff>
    </xdr:from>
    <xdr:to>
      <xdr:col>22</xdr:col>
      <xdr:colOff>415925</xdr:colOff>
      <xdr:row>38</xdr:row>
      <xdr:rowOff>81280</xdr:rowOff>
    </xdr:to>
    <xdr:sp macro="" textlink="">
      <xdr:nvSpPr>
        <xdr:cNvPr id="388" name="フローチャート : 判断 387"/>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72407</xdr:rowOff>
    </xdr:from>
    <xdr:ext cx="405111" cy="259045"/>
    <xdr:sp macro="" textlink="">
      <xdr:nvSpPr>
        <xdr:cNvPr id="389" name="n_1aveValue【一般廃棄物処理施設】&#10;有形固定資産減価償却率"/>
        <xdr:cNvSpPr txBox="1"/>
      </xdr:nvSpPr>
      <xdr:spPr>
        <a:xfrm>
          <a:off x="15266043"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35197</xdr:rowOff>
    </xdr:from>
    <xdr:to>
      <xdr:col>22</xdr:col>
      <xdr:colOff>415925</xdr:colOff>
      <xdr:row>36</xdr:row>
      <xdr:rowOff>136797</xdr:rowOff>
    </xdr:to>
    <xdr:sp macro="" textlink="">
      <xdr:nvSpPr>
        <xdr:cNvPr id="395" name="円/楕円 394"/>
        <xdr:cNvSpPr/>
      </xdr:nvSpPr>
      <xdr:spPr>
        <a:xfrm>
          <a:off x="15430500" y="6207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153324</xdr:rowOff>
    </xdr:from>
    <xdr:ext cx="405111" cy="259045"/>
    <xdr:sp macro="" textlink="">
      <xdr:nvSpPr>
        <xdr:cNvPr id="396" name="n_1mainValue【一般廃棄物処理施設】&#10;有形固定資産減価償却率"/>
        <xdr:cNvSpPr txBox="1"/>
      </xdr:nvSpPr>
      <xdr:spPr>
        <a:xfrm>
          <a:off x="15266043" y="5982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7" name="正方形/長方形 3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8" name="正方形/長方形 3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9" name="正方形/長方形 3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0" name="正方形/長方形 3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1" name="正方形/長方形 4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02" name="正方形/長方形 4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3" name="正方形/長方形 4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4" name="正方形/長方形 4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5" name="テキスト ボックス 4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6" name="直線コネクタ 4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07" name="直線コネクタ 4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08" name="テキスト ボックス 407"/>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09" name="直線コネクタ 4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0" name="テキスト ボックス 409"/>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1" name="直線コネクタ 4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12" name="テキスト ボックス 41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13" name="直線コネクタ 4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14" name="テキスト ボックス 413"/>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15" name="直線コネクタ 4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16" name="テキスト ボックス 415"/>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7" name="直線コネクタ 4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8" name="テキスト ボックス 417"/>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9"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132824</xdr:rowOff>
    </xdr:from>
    <xdr:to>
      <xdr:col>32</xdr:col>
      <xdr:colOff>186689</xdr:colOff>
      <xdr:row>41</xdr:row>
      <xdr:rowOff>21740</xdr:rowOff>
    </xdr:to>
    <xdr:cxnSp macro="">
      <xdr:nvCxnSpPr>
        <xdr:cNvPr id="420" name="直線コネクタ 419"/>
        <xdr:cNvCxnSpPr/>
      </xdr:nvCxnSpPr>
      <xdr:spPr>
        <a:xfrm flipV="1">
          <a:off x="22160864" y="5790674"/>
          <a:ext cx="0" cy="126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25567</xdr:rowOff>
    </xdr:from>
    <xdr:ext cx="534377" cy="259045"/>
    <xdr:sp macro="" textlink="">
      <xdr:nvSpPr>
        <xdr:cNvPr id="421" name="【一般廃棄物処理施設】&#10;一人当たり有形固定資産（償却資産）額最小値テキスト"/>
        <xdr:cNvSpPr txBox="1"/>
      </xdr:nvSpPr>
      <xdr:spPr>
        <a:xfrm>
          <a:off x="22250400" y="7055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24,647</a:t>
          </a:r>
          <a:endParaRPr kumimoji="1" lang="ja-JP" altLang="en-US" sz="1000" b="1">
            <a:latin typeface="ＭＳ Ｐゴシック"/>
          </a:endParaRPr>
        </a:p>
      </xdr:txBody>
    </xdr:sp>
    <xdr:clientData/>
  </xdr:oneCellAnchor>
  <xdr:twoCellAnchor>
    <xdr:from>
      <xdr:col>32</xdr:col>
      <xdr:colOff>98425</xdr:colOff>
      <xdr:row>41</xdr:row>
      <xdr:rowOff>21740</xdr:rowOff>
    </xdr:from>
    <xdr:to>
      <xdr:col>32</xdr:col>
      <xdr:colOff>276225</xdr:colOff>
      <xdr:row>41</xdr:row>
      <xdr:rowOff>21740</xdr:rowOff>
    </xdr:to>
    <xdr:cxnSp macro="">
      <xdr:nvCxnSpPr>
        <xdr:cNvPr id="422" name="直線コネクタ 421"/>
        <xdr:cNvCxnSpPr/>
      </xdr:nvCxnSpPr>
      <xdr:spPr>
        <a:xfrm>
          <a:off x="22072600" y="705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79501</xdr:rowOff>
    </xdr:from>
    <xdr:ext cx="599010" cy="259045"/>
    <xdr:sp macro="" textlink="">
      <xdr:nvSpPr>
        <xdr:cNvPr id="423" name="【一般廃棄物処理施設】&#10;一人当たり有形固定資産（償却資産）額最大値テキスト"/>
        <xdr:cNvSpPr txBox="1"/>
      </xdr:nvSpPr>
      <xdr:spPr>
        <a:xfrm>
          <a:off x="22250400" y="556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190,069</a:t>
          </a:r>
          <a:endParaRPr kumimoji="1" lang="ja-JP" altLang="en-US" sz="1000" b="1">
            <a:latin typeface="ＭＳ Ｐゴシック"/>
          </a:endParaRPr>
        </a:p>
      </xdr:txBody>
    </xdr:sp>
    <xdr:clientData/>
  </xdr:oneCellAnchor>
  <xdr:twoCellAnchor>
    <xdr:from>
      <xdr:col>32</xdr:col>
      <xdr:colOff>98425</xdr:colOff>
      <xdr:row>33</xdr:row>
      <xdr:rowOff>132824</xdr:rowOff>
    </xdr:from>
    <xdr:to>
      <xdr:col>32</xdr:col>
      <xdr:colOff>276225</xdr:colOff>
      <xdr:row>33</xdr:row>
      <xdr:rowOff>132824</xdr:rowOff>
    </xdr:to>
    <xdr:cxnSp macro="">
      <xdr:nvCxnSpPr>
        <xdr:cNvPr id="424" name="直線コネクタ 423"/>
        <xdr:cNvCxnSpPr/>
      </xdr:nvCxnSpPr>
      <xdr:spPr>
        <a:xfrm>
          <a:off x="22072600" y="579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40182</xdr:rowOff>
    </xdr:from>
    <xdr:ext cx="599010" cy="259045"/>
    <xdr:sp macro="" textlink="">
      <xdr:nvSpPr>
        <xdr:cNvPr id="425" name="【一般廃棄物処理施設】&#10;一人当たり有形固定資産（償却資産）額平均値テキスト"/>
        <xdr:cNvSpPr txBox="1"/>
      </xdr:nvSpPr>
      <xdr:spPr>
        <a:xfrm>
          <a:off x="22250400" y="63838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102,729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61755</xdr:rowOff>
    </xdr:from>
    <xdr:to>
      <xdr:col>32</xdr:col>
      <xdr:colOff>238125</xdr:colOff>
      <xdr:row>37</xdr:row>
      <xdr:rowOff>163355</xdr:rowOff>
    </xdr:to>
    <xdr:sp macro="" textlink="">
      <xdr:nvSpPr>
        <xdr:cNvPr id="426" name="フローチャート : 判断 425"/>
        <xdr:cNvSpPr/>
      </xdr:nvSpPr>
      <xdr:spPr>
        <a:xfrm>
          <a:off x="22110700" y="64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17011</xdr:rowOff>
    </xdr:from>
    <xdr:to>
      <xdr:col>31</xdr:col>
      <xdr:colOff>85725</xdr:colOff>
      <xdr:row>38</xdr:row>
      <xdr:rowOff>118611</xdr:rowOff>
    </xdr:to>
    <xdr:sp macro="" textlink="">
      <xdr:nvSpPr>
        <xdr:cNvPr id="427" name="フローチャート : 判断 426"/>
        <xdr:cNvSpPr/>
      </xdr:nvSpPr>
      <xdr:spPr>
        <a:xfrm>
          <a:off x="21272500" y="653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38</xdr:row>
      <xdr:rowOff>109738</xdr:rowOff>
    </xdr:from>
    <xdr:ext cx="534377" cy="259045"/>
    <xdr:sp macro="" textlink="">
      <xdr:nvSpPr>
        <xdr:cNvPr id="428" name="n_1aveValue【一般廃棄物処理施設】&#10;一人当たり有形固定資産（償却資産）額"/>
        <xdr:cNvSpPr txBox="1"/>
      </xdr:nvSpPr>
      <xdr:spPr>
        <a:xfrm>
          <a:off x="21043411" y="66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86,101</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429" name="テキスト ボックス 42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0" name="テキスト ボックス 42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1" name="テキスト ボックス 43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2" name="テキスト ボックス 43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33" name="テキスト ボックス 43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71150</xdr:rowOff>
    </xdr:from>
    <xdr:to>
      <xdr:col>31</xdr:col>
      <xdr:colOff>85725</xdr:colOff>
      <xdr:row>37</xdr:row>
      <xdr:rowOff>1300</xdr:rowOff>
    </xdr:to>
    <xdr:sp macro="" textlink="">
      <xdr:nvSpPr>
        <xdr:cNvPr id="434" name="円/楕円 433"/>
        <xdr:cNvSpPr/>
      </xdr:nvSpPr>
      <xdr:spPr>
        <a:xfrm>
          <a:off x="21272500" y="624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17827</xdr:rowOff>
    </xdr:from>
    <xdr:ext cx="599010" cy="259045"/>
    <xdr:sp macro="" textlink="">
      <xdr:nvSpPr>
        <xdr:cNvPr id="435" name="n_1mainValue【一般廃棄物処理施設】&#10;一人当たり有形固定資産（償却資産）額"/>
        <xdr:cNvSpPr txBox="1"/>
      </xdr:nvSpPr>
      <xdr:spPr>
        <a:xfrm>
          <a:off x="21011094" y="6018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123,996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6" name="正方形/長方形 43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7" name="正方形/長方形 43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8" name="正方形/長方形 43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9" name="正方形/長方形 43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40" name="正方形/長方形 43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41" name="正方形/長方形 44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42" name="正方形/長方形 44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43" name="正方形/長方形 44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44" name="テキスト ボックス 44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5" name="直線コネクタ 44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46" name="テキスト ボックス 44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7" name="直線コネクタ 44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8" name="テキスト ボックス 44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9" name="直線コネクタ 44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50" name="テキスト ボックス 44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51" name="直線コネクタ 45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52" name="テキスト ボックス 45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53" name="直線コネクタ 45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54" name="テキスト ボックス 45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5" name="直線コネクタ 45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56" name="テキスト ボックス 455"/>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58" name="テキスト ボックス 4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152400</xdr:rowOff>
    </xdr:from>
    <xdr:to>
      <xdr:col>23</xdr:col>
      <xdr:colOff>516889</xdr:colOff>
      <xdr:row>63</xdr:row>
      <xdr:rowOff>93345</xdr:rowOff>
    </xdr:to>
    <xdr:cxnSp macro="">
      <xdr:nvCxnSpPr>
        <xdr:cNvPr id="460" name="直線コネクタ 459"/>
        <xdr:cNvCxnSpPr/>
      </xdr:nvCxnSpPr>
      <xdr:spPr>
        <a:xfrm flipV="1">
          <a:off x="16318864" y="9753600"/>
          <a:ext cx="0" cy="114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97172</xdr:rowOff>
    </xdr:from>
    <xdr:ext cx="405111" cy="259045"/>
    <xdr:sp macro="" textlink="">
      <xdr:nvSpPr>
        <xdr:cNvPr id="461" name="【保健センター・保健所】&#10;有形固定資産減価償却率最小値テキスト"/>
        <xdr:cNvSpPr txBox="1"/>
      </xdr:nvSpPr>
      <xdr:spPr>
        <a:xfrm>
          <a:off x="16408400" y="1089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63</xdr:row>
      <xdr:rowOff>93345</xdr:rowOff>
    </xdr:from>
    <xdr:to>
      <xdr:col>23</xdr:col>
      <xdr:colOff>606425</xdr:colOff>
      <xdr:row>63</xdr:row>
      <xdr:rowOff>93345</xdr:rowOff>
    </xdr:to>
    <xdr:cxnSp macro="">
      <xdr:nvCxnSpPr>
        <xdr:cNvPr id="462" name="直線コネクタ 461"/>
        <xdr:cNvCxnSpPr/>
      </xdr:nvCxnSpPr>
      <xdr:spPr>
        <a:xfrm>
          <a:off x="16230600" y="10894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99077</xdr:rowOff>
    </xdr:from>
    <xdr:ext cx="405111" cy="259045"/>
    <xdr:sp macro="" textlink="">
      <xdr:nvSpPr>
        <xdr:cNvPr id="463" name="【保健センター・保健所】&#10;有形固定資産減価償却率最大値テキスト"/>
        <xdr:cNvSpPr txBox="1"/>
      </xdr:nvSpPr>
      <xdr:spPr>
        <a:xfrm>
          <a:off x="164084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56</xdr:row>
      <xdr:rowOff>152400</xdr:rowOff>
    </xdr:from>
    <xdr:to>
      <xdr:col>23</xdr:col>
      <xdr:colOff>606425</xdr:colOff>
      <xdr:row>56</xdr:row>
      <xdr:rowOff>152400</xdr:rowOff>
    </xdr:to>
    <xdr:cxnSp macro="">
      <xdr:nvCxnSpPr>
        <xdr:cNvPr id="464" name="直線コネクタ 463"/>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3827</xdr:rowOff>
    </xdr:from>
    <xdr:ext cx="405111" cy="259045"/>
    <xdr:sp macro="" textlink="">
      <xdr:nvSpPr>
        <xdr:cNvPr id="465" name="【保健センター・保健所】&#10;有形固定資産減価償却率平均値テキスト"/>
        <xdr:cNvSpPr txBox="1"/>
      </xdr:nvSpPr>
      <xdr:spPr>
        <a:xfrm>
          <a:off x="16408400" y="10462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25400</xdr:rowOff>
    </xdr:from>
    <xdr:to>
      <xdr:col>23</xdr:col>
      <xdr:colOff>568325</xdr:colOff>
      <xdr:row>61</xdr:row>
      <xdr:rowOff>127000</xdr:rowOff>
    </xdr:to>
    <xdr:sp macro="" textlink="">
      <xdr:nvSpPr>
        <xdr:cNvPr id="466" name="フローチャート : 判断 465"/>
        <xdr:cNvSpPr/>
      </xdr:nvSpPr>
      <xdr:spPr>
        <a:xfrm>
          <a:off x="162687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113030</xdr:rowOff>
    </xdr:from>
    <xdr:to>
      <xdr:col>22</xdr:col>
      <xdr:colOff>415925</xdr:colOff>
      <xdr:row>62</xdr:row>
      <xdr:rowOff>43180</xdr:rowOff>
    </xdr:to>
    <xdr:sp macro="" textlink="">
      <xdr:nvSpPr>
        <xdr:cNvPr id="467" name="フローチャート : 判断 466"/>
        <xdr:cNvSpPr/>
      </xdr:nvSpPr>
      <xdr:spPr>
        <a:xfrm>
          <a:off x="15430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59707</xdr:rowOff>
    </xdr:from>
    <xdr:ext cx="405111" cy="259045"/>
    <xdr:sp macro="" textlink="">
      <xdr:nvSpPr>
        <xdr:cNvPr id="468" name="n_1aveValue【保健センター・保健所】&#10;有形固定資産減価償却率"/>
        <xdr:cNvSpPr txBox="1"/>
      </xdr:nvSpPr>
      <xdr:spPr>
        <a:xfrm>
          <a:off x="15266043"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69" name="テキスト ボックス 46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0" name="テキスト ボックス 46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1" name="テキスト ボックス 47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72" name="テキスト ボックス 47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73" name="テキスト ボックス 47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62</xdr:row>
      <xdr:rowOff>46355</xdr:rowOff>
    </xdr:from>
    <xdr:to>
      <xdr:col>22</xdr:col>
      <xdr:colOff>415925</xdr:colOff>
      <xdr:row>62</xdr:row>
      <xdr:rowOff>147955</xdr:rowOff>
    </xdr:to>
    <xdr:sp macro="" textlink="">
      <xdr:nvSpPr>
        <xdr:cNvPr id="474" name="円/楕円 473"/>
        <xdr:cNvSpPr/>
      </xdr:nvSpPr>
      <xdr:spPr>
        <a:xfrm>
          <a:off x="15430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139082</xdr:rowOff>
    </xdr:from>
    <xdr:ext cx="405111" cy="259045"/>
    <xdr:sp macro="" textlink="">
      <xdr:nvSpPr>
        <xdr:cNvPr id="475" name="n_1mainValue【保健センター・保健所】&#10;有形固定資産減価償却率"/>
        <xdr:cNvSpPr txBox="1"/>
      </xdr:nvSpPr>
      <xdr:spPr>
        <a:xfrm>
          <a:off x="15266043"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6" name="正方形/長方形 47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7" name="正方形/長方形 47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8" name="正方形/長方形 47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9" name="正方形/長方形 47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80" name="正方形/長方形 47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81" name="正方形/長方形 48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82" name="正方形/長方形 48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83" name="正方形/長方形 48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84" name="テキスト ボックス 48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5" name="直線コネクタ 48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86" name="直線コネクタ 48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87" name="テキスト ボックス 48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88" name="直線コネクタ 48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89" name="テキスト ボックス 48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90" name="直線コネクタ 48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91" name="テキスト ボックス 49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92" name="直線コネクタ 49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93" name="テキスト ボックス 49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4" name="直線コネクタ 4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5" name="テキスト ボックス 4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0</xdr:rowOff>
    </xdr:from>
    <xdr:to>
      <xdr:col>32</xdr:col>
      <xdr:colOff>186689</xdr:colOff>
      <xdr:row>62</xdr:row>
      <xdr:rowOff>160020</xdr:rowOff>
    </xdr:to>
    <xdr:cxnSp macro="">
      <xdr:nvCxnSpPr>
        <xdr:cNvPr id="497" name="直線コネクタ 496"/>
        <xdr:cNvCxnSpPr/>
      </xdr:nvCxnSpPr>
      <xdr:spPr>
        <a:xfrm flipV="1">
          <a:off x="22160864" y="96012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163847</xdr:rowOff>
    </xdr:from>
    <xdr:ext cx="469744" cy="259045"/>
    <xdr:sp macro="" textlink="">
      <xdr:nvSpPr>
        <xdr:cNvPr id="498" name="【保健センター・保健所】&#10;一人当たり面積最小値テキスト"/>
        <xdr:cNvSpPr txBox="1"/>
      </xdr:nvSpPr>
      <xdr:spPr>
        <a:xfrm>
          <a:off x="222504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62</xdr:row>
      <xdr:rowOff>160020</xdr:rowOff>
    </xdr:from>
    <xdr:to>
      <xdr:col>32</xdr:col>
      <xdr:colOff>276225</xdr:colOff>
      <xdr:row>62</xdr:row>
      <xdr:rowOff>160020</xdr:rowOff>
    </xdr:to>
    <xdr:cxnSp macro="">
      <xdr:nvCxnSpPr>
        <xdr:cNvPr id="499" name="直線コネクタ 498"/>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118127</xdr:rowOff>
    </xdr:from>
    <xdr:ext cx="469744" cy="259045"/>
    <xdr:sp macro="" textlink="">
      <xdr:nvSpPr>
        <xdr:cNvPr id="500" name="【保健センター・保健所】&#10;一人当たり面積最大値テキスト"/>
        <xdr:cNvSpPr txBox="1"/>
      </xdr:nvSpPr>
      <xdr:spPr>
        <a:xfrm>
          <a:off x="22250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56</xdr:row>
      <xdr:rowOff>0</xdr:rowOff>
    </xdr:from>
    <xdr:to>
      <xdr:col>32</xdr:col>
      <xdr:colOff>276225</xdr:colOff>
      <xdr:row>56</xdr:row>
      <xdr:rowOff>0</xdr:rowOff>
    </xdr:to>
    <xdr:cxnSp macro="">
      <xdr:nvCxnSpPr>
        <xdr:cNvPr id="501" name="直線コネクタ 500"/>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53357</xdr:rowOff>
    </xdr:from>
    <xdr:ext cx="469744" cy="259045"/>
    <xdr:sp macro="" textlink="">
      <xdr:nvSpPr>
        <xdr:cNvPr id="502" name="【保健センター・保健所】&#10;一人当たり面積平均値テキスト"/>
        <xdr:cNvSpPr txBox="1"/>
      </xdr:nvSpPr>
      <xdr:spPr>
        <a:xfrm>
          <a:off x="222504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74930</xdr:rowOff>
    </xdr:from>
    <xdr:to>
      <xdr:col>32</xdr:col>
      <xdr:colOff>238125</xdr:colOff>
      <xdr:row>60</xdr:row>
      <xdr:rowOff>5080</xdr:rowOff>
    </xdr:to>
    <xdr:sp macro="" textlink="">
      <xdr:nvSpPr>
        <xdr:cNvPr id="503" name="フローチャート : 判断 502"/>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63500</xdr:rowOff>
    </xdr:from>
    <xdr:to>
      <xdr:col>31</xdr:col>
      <xdr:colOff>85725</xdr:colOff>
      <xdr:row>58</xdr:row>
      <xdr:rowOff>165100</xdr:rowOff>
    </xdr:to>
    <xdr:sp macro="" textlink="">
      <xdr:nvSpPr>
        <xdr:cNvPr id="504" name="フローチャート : 判断 503"/>
        <xdr:cNvSpPr/>
      </xdr:nvSpPr>
      <xdr:spPr>
        <a:xfrm>
          <a:off x="21272500" y="100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156227</xdr:rowOff>
    </xdr:from>
    <xdr:ext cx="469744" cy="259045"/>
    <xdr:sp macro="" textlink="">
      <xdr:nvSpPr>
        <xdr:cNvPr id="505" name="n_1aveValue【保健センター・保健所】&#10;一人当たり面積"/>
        <xdr:cNvSpPr txBox="1"/>
      </xdr:nvSpPr>
      <xdr:spPr>
        <a:xfrm>
          <a:off x="21075727" y="1010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506" name="テキスト ボックス 50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7" name="テキスト ボックス 50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8" name="テキスト ボックス 50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9" name="テキスト ボックス 50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10" name="テキスト ボックス 50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55</xdr:row>
      <xdr:rowOff>143510</xdr:rowOff>
    </xdr:from>
    <xdr:to>
      <xdr:col>31</xdr:col>
      <xdr:colOff>85725</xdr:colOff>
      <xdr:row>56</xdr:row>
      <xdr:rowOff>73660</xdr:rowOff>
    </xdr:to>
    <xdr:sp macro="" textlink="">
      <xdr:nvSpPr>
        <xdr:cNvPr id="511" name="円/楕円 510"/>
        <xdr:cNvSpPr/>
      </xdr:nvSpPr>
      <xdr:spPr>
        <a:xfrm>
          <a:off x="21272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54</xdr:row>
      <xdr:rowOff>90187</xdr:rowOff>
    </xdr:from>
    <xdr:ext cx="469744" cy="259045"/>
    <xdr:sp macro="" textlink="">
      <xdr:nvSpPr>
        <xdr:cNvPr id="512" name="n_1mainValue【保健センター・保健所】&#10;一人当たり面積"/>
        <xdr:cNvSpPr txBox="1"/>
      </xdr:nvSpPr>
      <xdr:spPr>
        <a:xfrm>
          <a:off x="21075727" y="934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3" name="正方形/長方形 51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4" name="正方形/長方形 51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5" name="正方形/長方形 51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6" name="正方形/長方形 51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7" name="正方形/長方形 51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8" name="正方形/長方形 51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9" name="正方形/長方形 51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20" name="正方形/長方形 51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1" name="テキスト ボックス 52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2" name="直線コネクタ 52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23" name="直線コネクタ 52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24" name="テキスト ボックス 52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25" name="直線コネクタ 52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26" name="テキスト ボックス 52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27" name="直線コネクタ 52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28" name="テキスト ボックス 52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29" name="直線コネクタ 52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30" name="テキスト ボックス 52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31" name="直線コネクタ 53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32" name="テキスト ボックス 53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33" name="直線コネクタ 53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34" name="テキスト ボックス 53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5" name="直線コネクタ 53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6" name="テキスト ボックス 53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64226</xdr:rowOff>
    </xdr:from>
    <xdr:to>
      <xdr:col>23</xdr:col>
      <xdr:colOff>516889</xdr:colOff>
      <xdr:row>85</xdr:row>
      <xdr:rowOff>129539</xdr:rowOff>
    </xdr:to>
    <xdr:cxnSp macro="">
      <xdr:nvCxnSpPr>
        <xdr:cNvPr id="538" name="直線コネクタ 537"/>
        <xdr:cNvCxnSpPr/>
      </xdr:nvCxnSpPr>
      <xdr:spPr>
        <a:xfrm flipV="1">
          <a:off x="16318864" y="13437326"/>
          <a:ext cx="0" cy="1265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133366</xdr:rowOff>
    </xdr:from>
    <xdr:ext cx="405111" cy="259045"/>
    <xdr:sp macro="" textlink="">
      <xdr:nvSpPr>
        <xdr:cNvPr id="539" name="【消防施設】&#10;有形固定資産減価償却率最小値テキスト"/>
        <xdr:cNvSpPr txBox="1"/>
      </xdr:nvSpPr>
      <xdr:spPr>
        <a:xfrm>
          <a:off x="164084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a:t>
          </a:r>
          <a:endParaRPr kumimoji="1" lang="ja-JP" altLang="en-US" sz="1000" b="1">
            <a:latin typeface="ＭＳ Ｐゴシック"/>
          </a:endParaRPr>
        </a:p>
      </xdr:txBody>
    </xdr:sp>
    <xdr:clientData/>
  </xdr:oneCellAnchor>
  <xdr:twoCellAnchor>
    <xdr:from>
      <xdr:col>23</xdr:col>
      <xdr:colOff>428625</xdr:colOff>
      <xdr:row>85</xdr:row>
      <xdr:rowOff>129539</xdr:rowOff>
    </xdr:from>
    <xdr:to>
      <xdr:col>23</xdr:col>
      <xdr:colOff>606425</xdr:colOff>
      <xdr:row>85</xdr:row>
      <xdr:rowOff>129539</xdr:rowOff>
    </xdr:to>
    <xdr:cxnSp macro="">
      <xdr:nvCxnSpPr>
        <xdr:cNvPr id="540" name="直線コネクタ 539"/>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10903</xdr:rowOff>
    </xdr:from>
    <xdr:ext cx="405111" cy="259045"/>
    <xdr:sp macro="" textlink="">
      <xdr:nvSpPr>
        <xdr:cNvPr id="541" name="【消防施設】&#10;有形固定資産減価償却率最大値テキスト"/>
        <xdr:cNvSpPr txBox="1"/>
      </xdr:nvSpPr>
      <xdr:spPr>
        <a:xfrm>
          <a:off x="16408400" y="1321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90.4</a:t>
          </a:r>
          <a:endParaRPr kumimoji="1" lang="ja-JP" altLang="en-US" sz="1000" b="1">
            <a:latin typeface="ＭＳ Ｐゴシック"/>
          </a:endParaRPr>
        </a:p>
      </xdr:txBody>
    </xdr:sp>
    <xdr:clientData/>
  </xdr:oneCellAnchor>
  <xdr:twoCellAnchor>
    <xdr:from>
      <xdr:col>23</xdr:col>
      <xdr:colOff>428625</xdr:colOff>
      <xdr:row>78</xdr:row>
      <xdr:rowOff>64226</xdr:rowOff>
    </xdr:from>
    <xdr:to>
      <xdr:col>23</xdr:col>
      <xdr:colOff>606425</xdr:colOff>
      <xdr:row>78</xdr:row>
      <xdr:rowOff>64226</xdr:rowOff>
    </xdr:to>
    <xdr:cxnSp macro="">
      <xdr:nvCxnSpPr>
        <xdr:cNvPr id="542" name="直線コネクタ 541"/>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88191</xdr:rowOff>
    </xdr:from>
    <xdr:ext cx="405111" cy="259045"/>
    <xdr:sp macro="" textlink="">
      <xdr:nvSpPr>
        <xdr:cNvPr id="543" name="【消防施設】&#10;有形固定資産減価償却率平均値テキスト"/>
        <xdr:cNvSpPr txBox="1"/>
      </xdr:nvSpPr>
      <xdr:spPr>
        <a:xfrm>
          <a:off x="164084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109764</xdr:rowOff>
    </xdr:from>
    <xdr:to>
      <xdr:col>23</xdr:col>
      <xdr:colOff>568325</xdr:colOff>
      <xdr:row>83</xdr:row>
      <xdr:rowOff>39914</xdr:rowOff>
    </xdr:to>
    <xdr:sp macro="" textlink="">
      <xdr:nvSpPr>
        <xdr:cNvPr id="544" name="フローチャート : 判断 543"/>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50981</xdr:rowOff>
    </xdr:from>
    <xdr:to>
      <xdr:col>22</xdr:col>
      <xdr:colOff>415925</xdr:colOff>
      <xdr:row>81</xdr:row>
      <xdr:rowOff>152581</xdr:rowOff>
    </xdr:to>
    <xdr:sp macro="" textlink="">
      <xdr:nvSpPr>
        <xdr:cNvPr id="545" name="フローチャート : 判断 544"/>
        <xdr:cNvSpPr/>
      </xdr:nvSpPr>
      <xdr:spPr>
        <a:xfrm>
          <a:off x="15430500" y="1393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169108</xdr:rowOff>
    </xdr:from>
    <xdr:ext cx="405111" cy="259045"/>
    <xdr:sp macro="" textlink="">
      <xdr:nvSpPr>
        <xdr:cNvPr id="546" name="n_1aveValue【消防施設】&#10;有形固定資産減価償却率"/>
        <xdr:cNvSpPr txBox="1"/>
      </xdr:nvSpPr>
      <xdr:spPr>
        <a:xfrm>
          <a:off x="15266043" y="1371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47" name="テキスト ボックス 54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8" name="テキスト ボックス 54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9" name="テキスト ボックス 54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50" name="テキスト ボックス 54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51" name="テキスト ボックス 55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147320</xdr:rowOff>
    </xdr:from>
    <xdr:to>
      <xdr:col>22</xdr:col>
      <xdr:colOff>415925</xdr:colOff>
      <xdr:row>83</xdr:row>
      <xdr:rowOff>77470</xdr:rowOff>
    </xdr:to>
    <xdr:sp macro="" textlink="">
      <xdr:nvSpPr>
        <xdr:cNvPr id="552" name="円/楕円 551"/>
        <xdr:cNvSpPr/>
      </xdr:nvSpPr>
      <xdr:spPr>
        <a:xfrm>
          <a:off x="15430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68597</xdr:rowOff>
    </xdr:from>
    <xdr:ext cx="405111" cy="259045"/>
    <xdr:sp macro="" textlink="">
      <xdr:nvSpPr>
        <xdr:cNvPr id="553" name="n_1mainValue【消防施設】&#10;有形固定資産減価償却率"/>
        <xdr:cNvSpPr txBox="1"/>
      </xdr:nvSpPr>
      <xdr:spPr>
        <a:xfrm>
          <a:off x="15266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4" name="正方形/長方形 5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5" name="正方形/長方形 5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6" name="正方形/長方形 5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7" name="正方形/長方形 5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8" name="正方形/長方形 5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9" name="正方形/長方形 5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60" name="正方形/長方形 5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61" name="正方形/長方形 56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62" name="テキスト ボックス 56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3" name="直線コネクタ 56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64" name="直線コネクタ 56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65" name="テキスト ボックス 56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66" name="直線コネクタ 56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67" name="テキスト ボックス 56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68" name="直線コネクタ 56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69" name="テキスト ボックス 56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70" name="直線コネクタ 56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71" name="テキスト ボックス 57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72" name="直線コネクタ 57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73" name="テキスト ボックス 57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4" name="直線コネクタ 5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5" name="テキスト ボックス 5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76200</xdr:rowOff>
    </xdr:from>
    <xdr:to>
      <xdr:col>32</xdr:col>
      <xdr:colOff>186689</xdr:colOff>
      <xdr:row>86</xdr:row>
      <xdr:rowOff>57150</xdr:rowOff>
    </xdr:to>
    <xdr:cxnSp macro="">
      <xdr:nvCxnSpPr>
        <xdr:cNvPr id="577" name="直線コネクタ 576"/>
        <xdr:cNvCxnSpPr/>
      </xdr:nvCxnSpPr>
      <xdr:spPr>
        <a:xfrm flipV="1">
          <a:off x="22160864" y="134493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78" name="【消防施設】&#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79" name="直線コネクタ 57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22877</xdr:rowOff>
    </xdr:from>
    <xdr:ext cx="469744" cy="259045"/>
    <xdr:sp macro="" textlink="">
      <xdr:nvSpPr>
        <xdr:cNvPr id="580" name="【消防施設】&#10;一人当たり面積最大値テキスト"/>
        <xdr:cNvSpPr txBox="1"/>
      </xdr:nvSpPr>
      <xdr:spPr>
        <a:xfrm>
          <a:off x="222504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0.074</a:t>
          </a:r>
          <a:endParaRPr kumimoji="1" lang="ja-JP" altLang="en-US" sz="1000" b="1">
            <a:latin typeface="ＭＳ Ｐゴシック"/>
          </a:endParaRPr>
        </a:p>
      </xdr:txBody>
    </xdr:sp>
    <xdr:clientData/>
  </xdr:oneCellAnchor>
  <xdr:twoCellAnchor>
    <xdr:from>
      <xdr:col>32</xdr:col>
      <xdr:colOff>98425</xdr:colOff>
      <xdr:row>78</xdr:row>
      <xdr:rowOff>76200</xdr:rowOff>
    </xdr:from>
    <xdr:to>
      <xdr:col>32</xdr:col>
      <xdr:colOff>276225</xdr:colOff>
      <xdr:row>78</xdr:row>
      <xdr:rowOff>76200</xdr:rowOff>
    </xdr:to>
    <xdr:cxnSp macro="">
      <xdr:nvCxnSpPr>
        <xdr:cNvPr id="581" name="直線コネクタ 580"/>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3827</xdr:rowOff>
    </xdr:from>
    <xdr:ext cx="469744" cy="259045"/>
    <xdr:sp macro="" textlink="">
      <xdr:nvSpPr>
        <xdr:cNvPr id="582" name="【消防施設】&#10;一人当たり面積平均値テキスト"/>
        <xdr:cNvSpPr txBox="1"/>
      </xdr:nvSpPr>
      <xdr:spPr>
        <a:xfrm>
          <a:off x="22250400" y="1406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25400</xdr:rowOff>
    </xdr:from>
    <xdr:to>
      <xdr:col>32</xdr:col>
      <xdr:colOff>238125</xdr:colOff>
      <xdr:row>82</xdr:row>
      <xdr:rowOff>127000</xdr:rowOff>
    </xdr:to>
    <xdr:sp macro="" textlink="">
      <xdr:nvSpPr>
        <xdr:cNvPr id="583" name="フローチャート : 判断 582"/>
        <xdr:cNvSpPr/>
      </xdr:nvSpPr>
      <xdr:spPr>
        <a:xfrm>
          <a:off x="221107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120650</xdr:rowOff>
    </xdr:from>
    <xdr:to>
      <xdr:col>31</xdr:col>
      <xdr:colOff>85725</xdr:colOff>
      <xdr:row>81</xdr:row>
      <xdr:rowOff>50800</xdr:rowOff>
    </xdr:to>
    <xdr:sp macro="" textlink="">
      <xdr:nvSpPr>
        <xdr:cNvPr id="584" name="フローチャート : 判断 583"/>
        <xdr:cNvSpPr/>
      </xdr:nvSpPr>
      <xdr:spPr>
        <a:xfrm>
          <a:off x="21272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41927</xdr:rowOff>
    </xdr:from>
    <xdr:ext cx="469744" cy="259045"/>
    <xdr:sp macro="" textlink="">
      <xdr:nvSpPr>
        <xdr:cNvPr id="585" name="n_1aveValue【消防施設】&#10;一人当たり面積"/>
        <xdr:cNvSpPr txBox="1"/>
      </xdr:nvSpPr>
      <xdr:spPr>
        <a:xfrm>
          <a:off x="21075727" y="13929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0.051</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86" name="テキスト ボックス 5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7" name="テキスト ボックス 5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8" name="テキスト ボックス 5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9" name="テキスト ボックス 5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90" name="テキスト ボックス 5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80</xdr:row>
      <xdr:rowOff>63500</xdr:rowOff>
    </xdr:from>
    <xdr:to>
      <xdr:col>31</xdr:col>
      <xdr:colOff>85725</xdr:colOff>
      <xdr:row>80</xdr:row>
      <xdr:rowOff>165100</xdr:rowOff>
    </xdr:to>
    <xdr:sp macro="" textlink="">
      <xdr:nvSpPr>
        <xdr:cNvPr id="591" name="円/楕円 590"/>
        <xdr:cNvSpPr/>
      </xdr:nvSpPr>
      <xdr:spPr>
        <a:xfrm>
          <a:off x="21272500" y="1377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10177</xdr:rowOff>
    </xdr:from>
    <xdr:ext cx="469744" cy="259045"/>
    <xdr:sp macro="" textlink="">
      <xdr:nvSpPr>
        <xdr:cNvPr id="592" name="n_1mainValue【消防施設】&#10;一人当たり面積"/>
        <xdr:cNvSpPr txBox="1"/>
      </xdr:nvSpPr>
      <xdr:spPr>
        <a:xfrm>
          <a:off x="21075727" y="1355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3" name="正方形/長方形 5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4" name="正方形/長方形 5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5" name="正方形/長方形 5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6" name="正方形/長方形 5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7" name="正方形/長方形 5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8" name="正方形/長方形 5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9" name="正方形/長方形 5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00" name="正方形/長方形 5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1" name="テキスト ボックス 6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2" name="直線コネクタ 6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03" name="テキスト ボックス 6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04" name="直線コネクタ 6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05" name="テキスト ボックス 6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6" name="直線コネクタ 6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7" name="テキスト ボックス 6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8" name="直線コネクタ 6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9" name="テキスト ボックス 6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10" name="直線コネクタ 6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11" name="テキスト ボックス 6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2" name="直線コネクタ 6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13" name="テキスト ボックス 6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4" name="直線コネクタ 6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5" name="テキスト ボックス 6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131445</xdr:rowOff>
    </xdr:from>
    <xdr:to>
      <xdr:col>23</xdr:col>
      <xdr:colOff>516889</xdr:colOff>
      <xdr:row>107</xdr:row>
      <xdr:rowOff>87630</xdr:rowOff>
    </xdr:to>
    <xdr:cxnSp macro="">
      <xdr:nvCxnSpPr>
        <xdr:cNvPr id="617" name="直線コネクタ 616"/>
        <xdr:cNvCxnSpPr/>
      </xdr:nvCxnSpPr>
      <xdr:spPr>
        <a:xfrm flipV="1">
          <a:off x="16318864" y="17276445"/>
          <a:ext cx="0" cy="1156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618" name="【庁舎】&#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619" name="直線コネクタ 618"/>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78122</xdr:rowOff>
    </xdr:from>
    <xdr:ext cx="405111" cy="259045"/>
    <xdr:sp macro="" textlink="">
      <xdr:nvSpPr>
        <xdr:cNvPr id="620" name="【庁舎】&#10;有形固定資産減価償却率最大値テキスト"/>
        <xdr:cNvSpPr txBox="1"/>
      </xdr:nvSpPr>
      <xdr:spPr>
        <a:xfrm>
          <a:off x="16408400" y="17051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23</xdr:col>
      <xdr:colOff>428625</xdr:colOff>
      <xdr:row>100</xdr:row>
      <xdr:rowOff>131445</xdr:rowOff>
    </xdr:from>
    <xdr:to>
      <xdr:col>23</xdr:col>
      <xdr:colOff>606425</xdr:colOff>
      <xdr:row>100</xdr:row>
      <xdr:rowOff>131445</xdr:rowOff>
    </xdr:to>
    <xdr:cxnSp macro="">
      <xdr:nvCxnSpPr>
        <xdr:cNvPr id="621" name="直線コネクタ 620"/>
        <xdr:cNvCxnSpPr/>
      </xdr:nvCxnSpPr>
      <xdr:spPr>
        <a:xfrm>
          <a:off x="16230600" y="17276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114316</xdr:rowOff>
    </xdr:from>
    <xdr:ext cx="405111" cy="259045"/>
    <xdr:sp macro="" textlink="">
      <xdr:nvSpPr>
        <xdr:cNvPr id="622" name="【庁舎】&#10;有形固定資産減価償却率平均値テキスト"/>
        <xdr:cNvSpPr txBox="1"/>
      </xdr:nvSpPr>
      <xdr:spPr>
        <a:xfrm>
          <a:off x="16408400" y="1794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135889</xdr:rowOff>
    </xdr:from>
    <xdr:to>
      <xdr:col>23</xdr:col>
      <xdr:colOff>568325</xdr:colOff>
      <xdr:row>105</xdr:row>
      <xdr:rowOff>66039</xdr:rowOff>
    </xdr:to>
    <xdr:sp macro="" textlink="">
      <xdr:nvSpPr>
        <xdr:cNvPr id="623" name="フローチャート : 判断 622"/>
        <xdr:cNvSpPr/>
      </xdr:nvSpPr>
      <xdr:spPr>
        <a:xfrm>
          <a:off x="16268700" y="1796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15875</xdr:rowOff>
    </xdr:from>
    <xdr:to>
      <xdr:col>22</xdr:col>
      <xdr:colOff>415925</xdr:colOff>
      <xdr:row>105</xdr:row>
      <xdr:rowOff>117475</xdr:rowOff>
    </xdr:to>
    <xdr:sp macro="" textlink="">
      <xdr:nvSpPr>
        <xdr:cNvPr id="624" name="フローチャート : 判断 623"/>
        <xdr:cNvSpPr/>
      </xdr:nvSpPr>
      <xdr:spPr>
        <a:xfrm>
          <a:off x="15430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105</xdr:row>
      <xdr:rowOff>108602</xdr:rowOff>
    </xdr:from>
    <xdr:ext cx="405111" cy="259045"/>
    <xdr:sp macro="" textlink="">
      <xdr:nvSpPr>
        <xdr:cNvPr id="625" name="n_1aveValue【庁舎】&#10;有形固定資産減価償却率"/>
        <xdr:cNvSpPr txBox="1"/>
      </xdr:nvSpPr>
      <xdr:spPr>
        <a:xfrm>
          <a:off x="15266043"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626" name="テキスト ボックス 6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7" name="テキスト ボックス 6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8" name="テキスト ボックス 6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9" name="テキスト ボックス 6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30" name="テキスト ボックス 6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21589</xdr:rowOff>
    </xdr:from>
    <xdr:to>
      <xdr:col>22</xdr:col>
      <xdr:colOff>415925</xdr:colOff>
      <xdr:row>103</xdr:row>
      <xdr:rowOff>123189</xdr:rowOff>
    </xdr:to>
    <xdr:sp macro="" textlink="">
      <xdr:nvSpPr>
        <xdr:cNvPr id="631" name="円/楕円 630"/>
        <xdr:cNvSpPr/>
      </xdr:nvSpPr>
      <xdr:spPr>
        <a:xfrm>
          <a:off x="15430500" y="1768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139716</xdr:rowOff>
    </xdr:from>
    <xdr:ext cx="405111" cy="259045"/>
    <xdr:sp macro="" textlink="">
      <xdr:nvSpPr>
        <xdr:cNvPr id="632" name="n_1mainValue【庁舎】&#10;有形固定資産減価償却率"/>
        <xdr:cNvSpPr txBox="1"/>
      </xdr:nvSpPr>
      <xdr:spPr>
        <a:xfrm>
          <a:off x="15266043" y="1745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3" name="正方形/長方形 6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4" name="正方形/長方形 6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5" name="正方形/長方形 6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6" name="正方形/長方形 6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7" name="正方形/長方形 6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8" name="正方形/長方形 6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9" name="正方形/長方形 6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40" name="正方形/長方形 6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41" name="テキスト ボックス 6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2" name="直線コネクタ 6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3" name="テキスト ボックス 6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4" name="直線コネクタ 64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5" name="テキスト ボックス 64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6" name="直線コネクタ 64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7" name="テキスト ボックス 64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8" name="直線コネクタ 64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9" name="テキスト ボックス 64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50" name="直線コネクタ 64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51" name="テキスト ボックス 65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2" name="直線コネクタ 65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3" name="テキスト ボックス 65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4" name="直線コネクタ 65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5" name="テキスト ボックス 65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0</xdr:rowOff>
    </xdr:from>
    <xdr:to>
      <xdr:col>32</xdr:col>
      <xdr:colOff>186689</xdr:colOff>
      <xdr:row>108</xdr:row>
      <xdr:rowOff>91439</xdr:rowOff>
    </xdr:to>
    <xdr:cxnSp macro="">
      <xdr:nvCxnSpPr>
        <xdr:cNvPr id="657" name="直線コネクタ 656"/>
        <xdr:cNvCxnSpPr/>
      </xdr:nvCxnSpPr>
      <xdr:spPr>
        <a:xfrm flipV="1">
          <a:off x="22160864" y="17145000"/>
          <a:ext cx="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658" name="【庁舎】&#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659" name="直線コネクタ 658"/>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118127</xdr:rowOff>
    </xdr:from>
    <xdr:ext cx="469744" cy="259045"/>
    <xdr:sp macro="" textlink="">
      <xdr:nvSpPr>
        <xdr:cNvPr id="660" name="【庁舎】&#10;一人当たり面積最大値テキスト"/>
        <xdr:cNvSpPr txBox="1"/>
      </xdr:nvSpPr>
      <xdr:spPr>
        <a:xfrm>
          <a:off x="22250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0.250</a:t>
          </a:r>
          <a:endParaRPr kumimoji="1" lang="ja-JP" altLang="en-US" sz="1000" b="1">
            <a:latin typeface="ＭＳ Ｐゴシック"/>
          </a:endParaRPr>
        </a:p>
      </xdr:txBody>
    </xdr:sp>
    <xdr:clientData/>
  </xdr:oneCellAnchor>
  <xdr:twoCellAnchor>
    <xdr:from>
      <xdr:col>32</xdr:col>
      <xdr:colOff>98425</xdr:colOff>
      <xdr:row>100</xdr:row>
      <xdr:rowOff>0</xdr:rowOff>
    </xdr:from>
    <xdr:to>
      <xdr:col>32</xdr:col>
      <xdr:colOff>276225</xdr:colOff>
      <xdr:row>100</xdr:row>
      <xdr:rowOff>0</xdr:rowOff>
    </xdr:to>
    <xdr:cxnSp macro="">
      <xdr:nvCxnSpPr>
        <xdr:cNvPr id="661" name="直線コネクタ 660"/>
        <xdr:cNvCxnSpPr/>
      </xdr:nvCxnSpPr>
      <xdr:spPr>
        <a:xfrm>
          <a:off x="22072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133366</xdr:rowOff>
    </xdr:from>
    <xdr:ext cx="469744" cy="259045"/>
    <xdr:sp macro="" textlink="">
      <xdr:nvSpPr>
        <xdr:cNvPr id="662" name="【庁舎】&#10;一人当たり面積平均値テキスト"/>
        <xdr:cNvSpPr txBox="1"/>
      </xdr:nvSpPr>
      <xdr:spPr>
        <a:xfrm>
          <a:off x="22250400" y="17964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154939</xdr:rowOff>
    </xdr:from>
    <xdr:to>
      <xdr:col>32</xdr:col>
      <xdr:colOff>238125</xdr:colOff>
      <xdr:row>105</xdr:row>
      <xdr:rowOff>85089</xdr:rowOff>
    </xdr:to>
    <xdr:sp macro="" textlink="">
      <xdr:nvSpPr>
        <xdr:cNvPr id="663" name="フローチャート : 判断 662"/>
        <xdr:cNvSpPr/>
      </xdr:nvSpPr>
      <xdr:spPr>
        <a:xfrm>
          <a:off x="221107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103</xdr:row>
      <xdr:rowOff>74930</xdr:rowOff>
    </xdr:from>
    <xdr:to>
      <xdr:col>31</xdr:col>
      <xdr:colOff>85725</xdr:colOff>
      <xdr:row>104</xdr:row>
      <xdr:rowOff>5080</xdr:rowOff>
    </xdr:to>
    <xdr:sp macro="" textlink="">
      <xdr:nvSpPr>
        <xdr:cNvPr id="664" name="フローチャート : 判断 663"/>
        <xdr:cNvSpPr/>
      </xdr:nvSpPr>
      <xdr:spPr>
        <a:xfrm>
          <a:off x="21272500" y="1773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21607</xdr:rowOff>
    </xdr:from>
    <xdr:ext cx="469744" cy="259045"/>
    <xdr:sp macro="" textlink="">
      <xdr:nvSpPr>
        <xdr:cNvPr id="665" name="n_1aveValue【庁舎】&#10;一人当たり面積"/>
        <xdr:cNvSpPr txBox="1"/>
      </xdr:nvSpPr>
      <xdr:spPr>
        <a:xfrm>
          <a:off x="21075727" y="1750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66" name="テキスト ボックス 66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7" name="テキスト ボックス 66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8" name="テキスト ボックス 66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9" name="テキスト ボックス 66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70" name="テキスト ボックス 66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2539</xdr:rowOff>
    </xdr:from>
    <xdr:to>
      <xdr:col>31</xdr:col>
      <xdr:colOff>85725</xdr:colOff>
      <xdr:row>104</xdr:row>
      <xdr:rowOff>104139</xdr:rowOff>
    </xdr:to>
    <xdr:sp macro="" textlink="">
      <xdr:nvSpPr>
        <xdr:cNvPr id="671" name="円/楕円 670"/>
        <xdr:cNvSpPr/>
      </xdr:nvSpPr>
      <xdr:spPr>
        <a:xfrm>
          <a:off x="21272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95266</xdr:rowOff>
    </xdr:from>
    <xdr:ext cx="469744" cy="259045"/>
    <xdr:sp macro="" textlink="">
      <xdr:nvSpPr>
        <xdr:cNvPr id="672" name="n_1mainValue【庁舎】&#10;一人当たり面積"/>
        <xdr:cNvSpPr txBox="1"/>
      </xdr:nvSpPr>
      <xdr:spPr>
        <a:xfrm>
          <a:off x="21075727" y="17926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3" name="正方形/長方形 6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4" name="正方形/長方形 6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5" name="テキスト ボックス 6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類似団体と比較して，全体的には有形固定資産減価償却率は同等の水準であるが、個別に見ると、一般廃棄物処理施設が８１．７％、体育館・プールが７４．３％と特に高くなっている。</a:t>
          </a:r>
        </a:p>
        <a:p>
          <a:r>
            <a:rPr kumimoji="1" lang="ja-JP" altLang="en-US" sz="1300">
              <a:latin typeface="ＭＳ Ｐゴシック"/>
            </a:rPr>
            <a:t>　今後，米子市公共施設等総合管理計画等に基づき，これらの施設の老朽化対策に取り組むこととしている。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鳥取県米子市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149,407
148,190
132.42
63,616,877
62,236,046
1,098,354
31,563,658
64,855,998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124.8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財政力指数については、前年度に比べ</a:t>
          </a:r>
          <a:r>
            <a:rPr kumimoji="1" lang="en-US" altLang="ja-JP" sz="1300">
              <a:latin typeface="ＭＳ Ｐゴシック"/>
            </a:rPr>
            <a:t>0.01</a:t>
          </a:r>
          <a:r>
            <a:rPr kumimoji="1" lang="ja-JP" altLang="en-US" sz="1300">
              <a:latin typeface="ＭＳ Ｐゴシック"/>
            </a:rPr>
            <a:t>ポイント良化し、類似団体</a:t>
          </a:r>
          <a:r>
            <a:rPr kumimoji="1" lang="en-US" altLang="ja-JP" sz="1300">
              <a:latin typeface="ＭＳ Ｐゴシック"/>
            </a:rPr>
            <a:t>50</a:t>
          </a:r>
          <a:r>
            <a:rPr kumimoji="1" lang="ja-JP" altLang="en-US" sz="1300">
              <a:latin typeface="ＭＳ Ｐゴシック"/>
            </a:rPr>
            <a:t>団体中</a:t>
          </a:r>
          <a:r>
            <a:rPr kumimoji="1" lang="en-US" altLang="ja-JP" sz="1300">
              <a:latin typeface="ＭＳ Ｐゴシック"/>
            </a:rPr>
            <a:t>34</a:t>
          </a:r>
          <a:r>
            <a:rPr kumimoji="1" lang="ja-JP" altLang="en-US" sz="1300">
              <a:latin typeface="ＭＳ Ｐゴシック"/>
            </a:rPr>
            <a:t>位となっている。</a:t>
          </a:r>
          <a:endParaRPr kumimoji="1" lang="en-US" altLang="ja-JP" sz="1300">
            <a:latin typeface="ＭＳ Ｐゴシック"/>
          </a:endParaRPr>
        </a:p>
        <a:p>
          <a:r>
            <a:rPr kumimoji="1" lang="ja-JP" altLang="en-US" sz="1300">
              <a:latin typeface="ＭＳ Ｐゴシック"/>
            </a:rPr>
            <a:t>　基準財政収入額は対前年比</a:t>
          </a:r>
          <a:r>
            <a:rPr kumimoji="1" lang="en-US" altLang="ja-JP" sz="1300">
              <a:latin typeface="ＭＳ Ｐゴシック"/>
            </a:rPr>
            <a:t>383</a:t>
          </a:r>
          <a:r>
            <a:rPr kumimoji="1" lang="ja-JP" altLang="en-US" sz="1300">
              <a:latin typeface="ＭＳ Ｐゴシック"/>
            </a:rPr>
            <a:t>百万円の増であったのに対し、基準財政需要額は対前年度比</a:t>
          </a:r>
          <a:r>
            <a:rPr kumimoji="1" lang="en-US" altLang="ja-JP" sz="1300">
              <a:latin typeface="ＭＳ Ｐゴシック"/>
            </a:rPr>
            <a:t>447</a:t>
          </a:r>
          <a:r>
            <a:rPr kumimoji="1" lang="ja-JP" altLang="en-US" sz="1300">
              <a:latin typeface="ＭＳ Ｐゴシック"/>
            </a:rPr>
            <a:t>百万円の増であったため、単年度の財政力指数は、</a:t>
          </a:r>
          <a:r>
            <a:rPr kumimoji="1" lang="en-US" altLang="ja-JP" sz="1300">
              <a:latin typeface="ＭＳ Ｐゴシック"/>
            </a:rPr>
            <a:t>0.670</a:t>
          </a:r>
          <a:r>
            <a:rPr kumimoji="1" lang="ja-JP" altLang="en-US" sz="1300">
              <a:latin typeface="ＭＳ Ｐゴシック"/>
            </a:rPr>
            <a:t>から</a:t>
          </a:r>
          <a:r>
            <a:rPr kumimoji="1" lang="en-US" altLang="ja-JP" sz="1300">
              <a:latin typeface="ＭＳ Ｐゴシック"/>
            </a:rPr>
            <a:t>0.674</a:t>
          </a:r>
          <a:r>
            <a:rPr kumimoji="1" lang="ja-JP" altLang="en-US" sz="1300">
              <a:latin typeface="ＭＳ Ｐゴシック"/>
            </a:rPr>
            <a:t>へと</a:t>
          </a:r>
          <a:r>
            <a:rPr kumimoji="1" lang="en-US" altLang="ja-JP" sz="1300">
              <a:latin typeface="ＭＳ Ｐゴシック"/>
            </a:rPr>
            <a:t>0.004</a:t>
          </a:r>
          <a:r>
            <a:rPr kumimoji="1" lang="ja-JP" altLang="en-US" sz="1300">
              <a:latin typeface="ＭＳ Ｐゴシック"/>
            </a:rPr>
            <a:t>ポイント良化した。</a:t>
          </a:r>
          <a:endParaRPr kumimoji="1" lang="en-US" altLang="ja-JP" sz="1300">
            <a:latin typeface="ＭＳ Ｐゴシック"/>
          </a:endParaRPr>
        </a:p>
        <a:p>
          <a:r>
            <a:rPr kumimoji="1" lang="ja-JP" altLang="en-US" sz="1300">
              <a:latin typeface="ＭＳ Ｐゴシック"/>
            </a:rPr>
            <a:t>　しかしながら、類似団体平均を下回っており、引き続き納付勧奨、滞納の未然防止、滞納整理強化等、市税等の徴収にかかる総合的な対策を講じ、歳入の確保に努める。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21872</xdr:rowOff>
    </xdr:from>
    <xdr:to>
      <xdr:col>7</xdr:col>
      <xdr:colOff>152400</xdr:colOff>
      <xdr:row>44</xdr:row>
      <xdr:rowOff>71261</xdr:rowOff>
    </xdr:to>
    <xdr:cxnSp macro="">
      <xdr:nvCxnSpPr>
        <xdr:cNvPr id="63" name="直線コネクタ 62"/>
        <xdr:cNvCxnSpPr/>
      </xdr:nvCxnSpPr>
      <xdr:spPr>
        <a:xfrm flipV="1">
          <a:off x="4953000" y="619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43338</xdr:rowOff>
    </xdr:from>
    <xdr:ext cx="762000" cy="259045"/>
    <xdr:sp macro="" textlink="">
      <xdr:nvSpPr>
        <xdr:cNvPr id="64" name="財政力最小値テキスト"/>
        <xdr:cNvSpPr txBox="1"/>
      </xdr:nvSpPr>
      <xdr:spPr>
        <a:xfrm>
          <a:off x="5041900" y="758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0.43</a:t>
          </a:r>
          <a:endParaRPr kumimoji="1" lang="ja-JP" altLang="en-US" sz="1000" b="1">
            <a:latin typeface="ＭＳ Ｐゴシック"/>
          </a:endParaRPr>
        </a:p>
      </xdr:txBody>
    </xdr:sp>
    <xdr:clientData/>
  </xdr:oneCellAnchor>
  <xdr:twoCellAnchor>
    <xdr:from>
      <xdr:col>7</xdr:col>
      <xdr:colOff>63500</xdr:colOff>
      <xdr:row>44</xdr:row>
      <xdr:rowOff>71261</xdr:rowOff>
    </xdr:from>
    <xdr:to>
      <xdr:col>7</xdr:col>
      <xdr:colOff>241300</xdr:colOff>
      <xdr:row>44</xdr:row>
      <xdr:rowOff>71261</xdr:rowOff>
    </xdr:to>
    <xdr:cxnSp macro="">
      <xdr:nvCxnSpPr>
        <xdr:cNvPr id="65" name="直線コネクタ 64"/>
        <xdr:cNvCxnSpPr/>
      </xdr:nvCxnSpPr>
      <xdr:spPr>
        <a:xfrm>
          <a:off x="4864100" y="761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108249</xdr:rowOff>
    </xdr:from>
    <xdr:ext cx="762000" cy="259045"/>
    <xdr:sp macro="" textlink="">
      <xdr:nvSpPr>
        <xdr:cNvPr id="66"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7</xdr:col>
      <xdr:colOff>63500</xdr:colOff>
      <xdr:row>36</xdr:row>
      <xdr:rowOff>21872</xdr:rowOff>
    </xdr:from>
    <xdr:to>
      <xdr:col>7</xdr:col>
      <xdr:colOff>241300</xdr:colOff>
      <xdr:row>36</xdr:row>
      <xdr:rowOff>21872</xdr:rowOff>
    </xdr:to>
    <xdr:cxnSp macro="">
      <xdr:nvCxnSpPr>
        <xdr:cNvPr id="67" name="直線コネクタ 66"/>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92428</xdr:rowOff>
    </xdr:from>
    <xdr:to>
      <xdr:col>7</xdr:col>
      <xdr:colOff>152400</xdr:colOff>
      <xdr:row>42</xdr:row>
      <xdr:rowOff>105833</xdr:rowOff>
    </xdr:to>
    <xdr:cxnSp macro="">
      <xdr:nvCxnSpPr>
        <xdr:cNvPr id="68" name="直線コネクタ 67"/>
        <xdr:cNvCxnSpPr/>
      </xdr:nvCxnSpPr>
      <xdr:spPr>
        <a:xfrm flipV="1">
          <a:off x="4114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9"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105833</xdr:rowOff>
    </xdr:from>
    <xdr:to>
      <xdr:col>6</xdr:col>
      <xdr:colOff>0</xdr:colOff>
      <xdr:row>42</xdr:row>
      <xdr:rowOff>119239</xdr:rowOff>
    </xdr:to>
    <xdr:cxnSp macro="">
      <xdr:nvCxnSpPr>
        <xdr:cNvPr id="71" name="直線コネクタ 70"/>
        <xdr:cNvCxnSpPr/>
      </xdr:nvCxnSpPr>
      <xdr:spPr>
        <a:xfrm flipV="1">
          <a:off x="3225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2" name="フローチャート : 判断 71"/>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3" name="テキスト ボックス 72"/>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0.72</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119239</xdr:rowOff>
    </xdr:from>
    <xdr:to>
      <xdr:col>4</xdr:col>
      <xdr:colOff>482600</xdr:colOff>
      <xdr:row>42</xdr:row>
      <xdr:rowOff>119239</xdr:rowOff>
    </xdr:to>
    <xdr:cxnSp macro="">
      <xdr:nvCxnSpPr>
        <xdr:cNvPr id="74" name="直線コネクタ 73"/>
        <xdr:cNvCxnSpPr/>
      </xdr:nvCxnSpPr>
      <xdr:spPr>
        <a:xfrm>
          <a:off x="2336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119239</xdr:rowOff>
    </xdr:from>
    <xdr:to>
      <xdr:col>4</xdr:col>
      <xdr:colOff>533400</xdr:colOff>
      <xdr:row>42</xdr:row>
      <xdr:rowOff>49389</xdr:rowOff>
    </xdr:to>
    <xdr:sp macro="" textlink="">
      <xdr:nvSpPr>
        <xdr:cNvPr id="75" name="フローチャート : 判断 74"/>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59566</xdr:rowOff>
    </xdr:from>
    <xdr:ext cx="762000" cy="259045"/>
    <xdr:sp macro="" textlink="">
      <xdr:nvSpPr>
        <xdr:cNvPr id="76" name="テキスト ボックス 75"/>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119239</xdr:rowOff>
    </xdr:from>
    <xdr:to>
      <xdr:col>3</xdr:col>
      <xdr:colOff>279400</xdr:colOff>
      <xdr:row>42</xdr:row>
      <xdr:rowOff>119239</xdr:rowOff>
    </xdr:to>
    <xdr:cxnSp macro="">
      <xdr:nvCxnSpPr>
        <xdr:cNvPr id="77" name="直線コネクタ 76"/>
        <xdr:cNvCxnSpPr/>
      </xdr:nvCxnSpPr>
      <xdr:spPr>
        <a:xfrm>
          <a:off x="1447800" y="7320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119239</xdr:rowOff>
    </xdr:from>
    <xdr:to>
      <xdr:col>3</xdr:col>
      <xdr:colOff>330200</xdr:colOff>
      <xdr:row>42</xdr:row>
      <xdr:rowOff>49389</xdr:rowOff>
    </xdr:to>
    <xdr:sp macro="" textlink="">
      <xdr:nvSpPr>
        <xdr:cNvPr id="78" name="フローチャート : 判断 77"/>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59566</xdr:rowOff>
    </xdr:from>
    <xdr:ext cx="762000" cy="259045"/>
    <xdr:sp macro="" textlink="">
      <xdr:nvSpPr>
        <xdr:cNvPr id="79" name="テキスト ボックス 78"/>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119239</xdr:rowOff>
    </xdr:from>
    <xdr:to>
      <xdr:col>2</xdr:col>
      <xdr:colOff>127000</xdr:colOff>
      <xdr:row>42</xdr:row>
      <xdr:rowOff>49389</xdr:rowOff>
    </xdr:to>
    <xdr:sp macro="" textlink="">
      <xdr:nvSpPr>
        <xdr:cNvPr id="80" name="フローチャート : 判断 79"/>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59566</xdr:rowOff>
    </xdr:from>
    <xdr:ext cx="762000" cy="259045"/>
    <xdr:sp macro="" textlink="">
      <xdr:nvSpPr>
        <xdr:cNvPr id="81" name="テキスト ボックス 80"/>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41628</xdr:rowOff>
    </xdr:from>
    <xdr:to>
      <xdr:col>7</xdr:col>
      <xdr:colOff>203200</xdr:colOff>
      <xdr:row>42</xdr:row>
      <xdr:rowOff>143228</xdr:rowOff>
    </xdr:to>
    <xdr:sp macro="" textlink="">
      <xdr:nvSpPr>
        <xdr:cNvPr id="87" name="円/楕円 86"/>
        <xdr:cNvSpPr/>
      </xdr:nvSpPr>
      <xdr:spPr>
        <a:xfrm>
          <a:off x="4902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13705</xdr:rowOff>
    </xdr:from>
    <xdr:ext cx="762000" cy="259045"/>
    <xdr:sp macro="" textlink="">
      <xdr:nvSpPr>
        <xdr:cNvPr id="88" name="財政力該当値テキスト"/>
        <xdr:cNvSpPr txBox="1"/>
      </xdr:nvSpPr>
      <xdr:spPr>
        <a:xfrm>
          <a:off x="5041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68439</xdr:rowOff>
    </xdr:from>
    <xdr:to>
      <xdr:col>4</xdr:col>
      <xdr:colOff>533400</xdr:colOff>
      <xdr:row>42</xdr:row>
      <xdr:rowOff>170039</xdr:rowOff>
    </xdr:to>
    <xdr:sp macro="" textlink="">
      <xdr:nvSpPr>
        <xdr:cNvPr id="91" name="円/楕円 90"/>
        <xdr:cNvSpPr/>
      </xdr:nvSpPr>
      <xdr:spPr>
        <a:xfrm>
          <a:off x="3175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154816</xdr:rowOff>
    </xdr:from>
    <xdr:ext cx="762000" cy="259045"/>
    <xdr:sp macro="" textlink="">
      <xdr:nvSpPr>
        <xdr:cNvPr id="92" name="テキスト ボックス 91"/>
        <xdr:cNvSpPr txBox="1"/>
      </xdr:nvSpPr>
      <xdr:spPr>
        <a:xfrm>
          <a:off x="2844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68439</xdr:rowOff>
    </xdr:from>
    <xdr:to>
      <xdr:col>3</xdr:col>
      <xdr:colOff>330200</xdr:colOff>
      <xdr:row>42</xdr:row>
      <xdr:rowOff>170039</xdr:rowOff>
    </xdr:to>
    <xdr:sp macro="" textlink="">
      <xdr:nvSpPr>
        <xdr:cNvPr id="93" name="円/楕円 92"/>
        <xdr:cNvSpPr/>
      </xdr:nvSpPr>
      <xdr:spPr>
        <a:xfrm>
          <a:off x="2286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154816</xdr:rowOff>
    </xdr:from>
    <xdr:ext cx="762000" cy="259045"/>
    <xdr:sp macro="" textlink="">
      <xdr:nvSpPr>
        <xdr:cNvPr id="94" name="テキスト ボックス 93"/>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68439</xdr:rowOff>
    </xdr:from>
    <xdr:to>
      <xdr:col>2</xdr:col>
      <xdr:colOff>127000</xdr:colOff>
      <xdr:row>42</xdr:row>
      <xdr:rowOff>170039</xdr:rowOff>
    </xdr:to>
    <xdr:sp macro="" textlink="">
      <xdr:nvSpPr>
        <xdr:cNvPr id="95" name="円/楕円 94"/>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154816</xdr:rowOff>
    </xdr:from>
    <xdr:ext cx="762000" cy="259045"/>
    <xdr:sp macro="" textlink="">
      <xdr:nvSpPr>
        <xdr:cNvPr id="96" name="テキスト ボックス 95"/>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歳出の経常経費充当一般財源は、扶助費が増となった一方で、公債費等の減により、全体では対前年度比</a:t>
          </a:r>
          <a:r>
            <a:rPr kumimoji="1" lang="en-US" altLang="ja-JP" sz="1300">
              <a:latin typeface="ＭＳ Ｐゴシック"/>
            </a:rPr>
            <a:t>533</a:t>
          </a:r>
          <a:r>
            <a:rPr kumimoji="1" lang="ja-JP" altLang="en-US" sz="1300">
              <a:latin typeface="ＭＳ Ｐゴシック"/>
            </a:rPr>
            <a:t>百万円の減となっている。</a:t>
          </a:r>
          <a:endParaRPr kumimoji="1" lang="en-US" altLang="ja-JP" sz="1300">
            <a:latin typeface="ＭＳ Ｐゴシック"/>
          </a:endParaRPr>
        </a:p>
        <a:p>
          <a:r>
            <a:rPr kumimoji="1" lang="ja-JP" altLang="en-US" sz="1300">
              <a:latin typeface="ＭＳ Ｐゴシック"/>
            </a:rPr>
            <a:t>　一方、歳入の経常一般財源等については、地方消費税交付金の減等により、全体では対前年比</a:t>
          </a:r>
          <a:r>
            <a:rPr kumimoji="1" lang="en-US" altLang="ja-JP" sz="1300">
              <a:latin typeface="ＭＳ Ｐゴシック"/>
            </a:rPr>
            <a:t>127</a:t>
          </a:r>
          <a:r>
            <a:rPr kumimoji="1" lang="ja-JP" altLang="en-US" sz="1300">
              <a:latin typeface="ＭＳ Ｐゴシック"/>
            </a:rPr>
            <a:t>百万円の減となった。</a:t>
          </a:r>
          <a:endParaRPr kumimoji="1" lang="en-US" altLang="ja-JP" sz="1300">
            <a:latin typeface="ＭＳ Ｐゴシック"/>
          </a:endParaRPr>
        </a:p>
        <a:p>
          <a:r>
            <a:rPr kumimoji="1" lang="ja-JP" altLang="en-US" sz="1300">
              <a:latin typeface="ＭＳ Ｐゴシック"/>
            </a:rPr>
            <a:t>　結果、経常収支比率は、歳出の経常経費充当一般財源の減と、歳入の経常一般財源の減により、</a:t>
          </a:r>
          <a:r>
            <a:rPr kumimoji="1" lang="en-US" altLang="ja-JP" sz="1300">
              <a:latin typeface="ＭＳ Ｐゴシック"/>
            </a:rPr>
            <a:t>0.2</a:t>
          </a:r>
          <a:r>
            <a:rPr kumimoji="1" lang="ja-JP" altLang="en-US" sz="1300">
              <a:latin typeface="ＭＳ Ｐゴシック"/>
            </a:rPr>
            <a:t>％良化した。</a:t>
          </a:r>
          <a:endParaRPr kumimoji="1" lang="en-US" altLang="ja-JP" sz="1300">
            <a:latin typeface="ＭＳ Ｐゴシック"/>
          </a:endParaRPr>
        </a:p>
        <a:p>
          <a:r>
            <a:rPr kumimoji="1" lang="ja-JP" altLang="en-US" sz="1300">
              <a:latin typeface="ＭＳ Ｐゴシック"/>
            </a:rPr>
            <a:t>　高齢化社会の進展に伴う特別会計への繰出金や扶助費は確実に伸びてきており、今後も厳しい状況が続くものと考えている。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70612</xdr:rowOff>
    </xdr:to>
    <xdr:cxnSp macro="">
      <xdr:nvCxnSpPr>
        <xdr:cNvPr id="124" name="直線コネクタ 123"/>
        <xdr:cNvCxnSpPr/>
      </xdr:nvCxnSpPr>
      <xdr:spPr>
        <a:xfrm flipV="1">
          <a:off x="4953000" y="10109708"/>
          <a:ext cx="0" cy="11051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42689</xdr:rowOff>
    </xdr:from>
    <xdr:ext cx="762000" cy="259045"/>
    <xdr:sp macro="" textlink="">
      <xdr:nvSpPr>
        <xdr:cNvPr id="125" name="財政構造の弾力性最小値テキスト"/>
        <xdr:cNvSpPr txBox="1"/>
      </xdr:nvSpPr>
      <xdr:spPr>
        <a:xfrm>
          <a:off x="5041900" y="11186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7</xdr:col>
      <xdr:colOff>63500</xdr:colOff>
      <xdr:row>65</xdr:row>
      <xdr:rowOff>70612</xdr:rowOff>
    </xdr:from>
    <xdr:to>
      <xdr:col>7</xdr:col>
      <xdr:colOff>241300</xdr:colOff>
      <xdr:row>65</xdr:row>
      <xdr:rowOff>70612</xdr:rowOff>
    </xdr:to>
    <xdr:cxnSp macro="">
      <xdr:nvCxnSpPr>
        <xdr:cNvPr id="126" name="直線コネクタ 125"/>
        <xdr:cNvCxnSpPr/>
      </xdr:nvCxnSpPr>
      <xdr:spPr>
        <a:xfrm>
          <a:off x="4864100" y="1121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148336</xdr:rowOff>
    </xdr:from>
    <xdr:to>
      <xdr:col>7</xdr:col>
      <xdr:colOff>152400</xdr:colOff>
      <xdr:row>61</xdr:row>
      <xdr:rowOff>157988</xdr:rowOff>
    </xdr:to>
    <xdr:cxnSp macro="">
      <xdr:nvCxnSpPr>
        <xdr:cNvPr id="129" name="直線コネクタ 128"/>
        <xdr:cNvCxnSpPr/>
      </xdr:nvCxnSpPr>
      <xdr:spPr>
        <a:xfrm flipV="1">
          <a:off x="4114800" y="1060678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18813</xdr:rowOff>
    </xdr:from>
    <xdr:ext cx="762000" cy="259045"/>
    <xdr:sp macro="" textlink="">
      <xdr:nvSpPr>
        <xdr:cNvPr id="130" name="財政構造の弾力性平均値テキスト"/>
        <xdr:cNvSpPr txBox="1"/>
      </xdr:nvSpPr>
      <xdr:spPr>
        <a:xfrm>
          <a:off x="5041900" y="1064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31" name="フローチャート : 判断 130"/>
        <xdr:cNvSpPr/>
      </xdr:nvSpPr>
      <xdr:spPr>
        <a:xfrm>
          <a:off x="49022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157988</xdr:rowOff>
    </xdr:from>
    <xdr:to>
      <xdr:col>6</xdr:col>
      <xdr:colOff>0</xdr:colOff>
      <xdr:row>62</xdr:row>
      <xdr:rowOff>15494</xdr:rowOff>
    </xdr:to>
    <xdr:cxnSp macro="">
      <xdr:nvCxnSpPr>
        <xdr:cNvPr id="132" name="直線コネクタ 131"/>
        <xdr:cNvCxnSpPr/>
      </xdr:nvCxnSpPr>
      <xdr:spPr>
        <a:xfrm flipV="1">
          <a:off x="3225800" y="1061643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143510</xdr:rowOff>
    </xdr:from>
    <xdr:to>
      <xdr:col>6</xdr:col>
      <xdr:colOff>50800</xdr:colOff>
      <xdr:row>61</xdr:row>
      <xdr:rowOff>73660</xdr:rowOff>
    </xdr:to>
    <xdr:sp macro="" textlink="">
      <xdr:nvSpPr>
        <xdr:cNvPr id="133" name="フローチャート : 判断 132"/>
        <xdr:cNvSpPr/>
      </xdr:nvSpPr>
      <xdr:spPr>
        <a:xfrm>
          <a:off x="40640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83837</xdr:rowOff>
    </xdr:from>
    <xdr:ext cx="736600" cy="259045"/>
    <xdr:sp macro="" textlink="">
      <xdr:nvSpPr>
        <xdr:cNvPr id="134" name="テキスト ボックス 133"/>
        <xdr:cNvSpPr txBox="1"/>
      </xdr:nvSpPr>
      <xdr:spPr>
        <a:xfrm>
          <a:off x="3733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143510</xdr:rowOff>
    </xdr:from>
    <xdr:to>
      <xdr:col>4</xdr:col>
      <xdr:colOff>482600</xdr:colOff>
      <xdr:row>62</xdr:row>
      <xdr:rowOff>15494</xdr:rowOff>
    </xdr:to>
    <xdr:cxnSp macro="">
      <xdr:nvCxnSpPr>
        <xdr:cNvPr id="135" name="直線コネクタ 134"/>
        <xdr:cNvCxnSpPr/>
      </xdr:nvCxnSpPr>
      <xdr:spPr>
        <a:xfrm>
          <a:off x="2336800" y="1060196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83058</xdr:rowOff>
    </xdr:from>
    <xdr:to>
      <xdr:col>4</xdr:col>
      <xdr:colOff>533400</xdr:colOff>
      <xdr:row>62</xdr:row>
      <xdr:rowOff>13208</xdr:rowOff>
    </xdr:to>
    <xdr:sp macro="" textlink="">
      <xdr:nvSpPr>
        <xdr:cNvPr id="136" name="フローチャート : 判断 135"/>
        <xdr:cNvSpPr/>
      </xdr:nvSpPr>
      <xdr:spPr>
        <a:xfrm>
          <a:off x="3175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23385</xdr:rowOff>
    </xdr:from>
    <xdr:ext cx="762000" cy="259045"/>
    <xdr:sp macro="" textlink="">
      <xdr:nvSpPr>
        <xdr:cNvPr id="137" name="テキスト ボックス 136"/>
        <xdr:cNvSpPr txBox="1"/>
      </xdr:nvSpPr>
      <xdr:spPr>
        <a:xfrm>
          <a:off x="2844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143510</xdr:rowOff>
    </xdr:from>
    <xdr:to>
      <xdr:col>3</xdr:col>
      <xdr:colOff>279400</xdr:colOff>
      <xdr:row>62</xdr:row>
      <xdr:rowOff>58928</xdr:rowOff>
    </xdr:to>
    <xdr:cxnSp macro="">
      <xdr:nvCxnSpPr>
        <xdr:cNvPr id="138" name="直線コネクタ 137"/>
        <xdr:cNvCxnSpPr/>
      </xdr:nvCxnSpPr>
      <xdr:spPr>
        <a:xfrm flipV="1">
          <a:off x="1447800" y="106019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20320</xdr:rowOff>
    </xdr:from>
    <xdr:to>
      <xdr:col>3</xdr:col>
      <xdr:colOff>330200</xdr:colOff>
      <xdr:row>61</xdr:row>
      <xdr:rowOff>121920</xdr:rowOff>
    </xdr:to>
    <xdr:sp macro="" textlink="">
      <xdr:nvSpPr>
        <xdr:cNvPr id="139" name="フローチャート : 判断 138"/>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132097</xdr:rowOff>
    </xdr:from>
    <xdr:ext cx="762000" cy="259045"/>
    <xdr:sp macro="" textlink="">
      <xdr:nvSpPr>
        <xdr:cNvPr id="140" name="テキスト ボックス 139"/>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41" name="フローチャート : 判断 140"/>
        <xdr:cNvSpPr/>
      </xdr:nvSpPr>
      <xdr:spPr>
        <a:xfrm>
          <a:off x="13970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42" name="テキスト ボックス 141"/>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97536</xdr:rowOff>
    </xdr:from>
    <xdr:to>
      <xdr:col>7</xdr:col>
      <xdr:colOff>203200</xdr:colOff>
      <xdr:row>62</xdr:row>
      <xdr:rowOff>27686</xdr:rowOff>
    </xdr:to>
    <xdr:sp macro="" textlink="">
      <xdr:nvSpPr>
        <xdr:cNvPr id="148" name="円/楕円 147"/>
        <xdr:cNvSpPr/>
      </xdr:nvSpPr>
      <xdr:spPr>
        <a:xfrm>
          <a:off x="49022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114063</xdr:rowOff>
    </xdr:from>
    <xdr:ext cx="762000" cy="259045"/>
    <xdr:sp macro="" textlink="">
      <xdr:nvSpPr>
        <xdr:cNvPr id="149" name="財政構造の弾力性該当値テキスト"/>
        <xdr:cNvSpPr txBox="1"/>
      </xdr:nvSpPr>
      <xdr:spPr>
        <a:xfrm>
          <a:off x="5041900" y="1040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107188</xdr:rowOff>
    </xdr:from>
    <xdr:to>
      <xdr:col>6</xdr:col>
      <xdr:colOff>50800</xdr:colOff>
      <xdr:row>62</xdr:row>
      <xdr:rowOff>37338</xdr:rowOff>
    </xdr:to>
    <xdr:sp macro="" textlink="">
      <xdr:nvSpPr>
        <xdr:cNvPr id="150" name="円/楕円 149"/>
        <xdr:cNvSpPr/>
      </xdr:nvSpPr>
      <xdr:spPr>
        <a:xfrm>
          <a:off x="4064000" y="1056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22115</xdr:rowOff>
    </xdr:from>
    <xdr:ext cx="736600" cy="259045"/>
    <xdr:sp macro="" textlink="">
      <xdr:nvSpPr>
        <xdr:cNvPr id="151" name="テキスト ボックス 150"/>
        <xdr:cNvSpPr txBox="1"/>
      </xdr:nvSpPr>
      <xdr:spPr>
        <a:xfrm>
          <a:off x="3733800" y="106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136144</xdr:rowOff>
    </xdr:from>
    <xdr:to>
      <xdr:col>4</xdr:col>
      <xdr:colOff>533400</xdr:colOff>
      <xdr:row>62</xdr:row>
      <xdr:rowOff>66294</xdr:rowOff>
    </xdr:to>
    <xdr:sp macro="" textlink="">
      <xdr:nvSpPr>
        <xdr:cNvPr id="152" name="円/楕円 151"/>
        <xdr:cNvSpPr/>
      </xdr:nvSpPr>
      <xdr:spPr>
        <a:xfrm>
          <a:off x="3175000" y="1059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51071</xdr:rowOff>
    </xdr:from>
    <xdr:ext cx="762000" cy="259045"/>
    <xdr:sp macro="" textlink="">
      <xdr:nvSpPr>
        <xdr:cNvPr id="153" name="テキスト ボックス 152"/>
        <xdr:cNvSpPr txBox="1"/>
      </xdr:nvSpPr>
      <xdr:spPr>
        <a:xfrm>
          <a:off x="2844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92710</xdr:rowOff>
    </xdr:from>
    <xdr:to>
      <xdr:col>3</xdr:col>
      <xdr:colOff>330200</xdr:colOff>
      <xdr:row>62</xdr:row>
      <xdr:rowOff>22860</xdr:rowOff>
    </xdr:to>
    <xdr:sp macro="" textlink="">
      <xdr:nvSpPr>
        <xdr:cNvPr id="154" name="円/楕円 153"/>
        <xdr:cNvSpPr/>
      </xdr:nvSpPr>
      <xdr:spPr>
        <a:xfrm>
          <a:off x="2286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7637</xdr:rowOff>
    </xdr:from>
    <xdr:ext cx="762000" cy="259045"/>
    <xdr:sp macro="" textlink="">
      <xdr:nvSpPr>
        <xdr:cNvPr id="155" name="テキスト ボックス 154"/>
        <xdr:cNvSpPr txBox="1"/>
      </xdr:nvSpPr>
      <xdr:spPr>
        <a:xfrm>
          <a:off x="1955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8128</xdr:rowOff>
    </xdr:from>
    <xdr:to>
      <xdr:col>2</xdr:col>
      <xdr:colOff>127000</xdr:colOff>
      <xdr:row>62</xdr:row>
      <xdr:rowOff>109728</xdr:rowOff>
    </xdr:to>
    <xdr:sp macro="" textlink="">
      <xdr:nvSpPr>
        <xdr:cNvPr id="156" name="円/楕円 155"/>
        <xdr:cNvSpPr/>
      </xdr:nvSpPr>
      <xdr:spPr>
        <a:xfrm>
          <a:off x="1397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94505</xdr:rowOff>
    </xdr:from>
    <xdr:ext cx="762000" cy="259045"/>
    <xdr:sp macro="" textlink="">
      <xdr:nvSpPr>
        <xdr:cNvPr id="157" name="テキスト ボックス 156"/>
        <xdr:cNvSpPr txBox="1"/>
      </xdr:nvSpPr>
      <xdr:spPr>
        <a:xfrm>
          <a:off x="10668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[91,572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人口千人当たりの職員数が類似団体の平均値以下であり、人口</a:t>
          </a:r>
          <a:r>
            <a:rPr kumimoji="1" lang="en-US" altLang="ja-JP" sz="1300">
              <a:latin typeface="ＭＳ Ｐゴシック"/>
            </a:rPr>
            <a:t>1</a:t>
          </a:r>
          <a:r>
            <a:rPr kumimoji="1" lang="ja-JP" altLang="en-US" sz="1300">
              <a:latin typeface="ＭＳ Ｐゴシック"/>
            </a:rPr>
            <a:t>人当たりの人件費・物件費等の決算額は、</a:t>
          </a:r>
          <a:r>
            <a:rPr kumimoji="1" lang="en-US" altLang="ja-JP" sz="1300">
              <a:latin typeface="ＭＳ Ｐゴシック"/>
            </a:rPr>
            <a:t>91,572</a:t>
          </a:r>
          <a:r>
            <a:rPr kumimoji="1" lang="ja-JP" altLang="en-US" sz="1300">
              <a:latin typeface="ＭＳ Ｐゴシック"/>
            </a:rPr>
            <a:t>円で、類似団体中</a:t>
          </a:r>
          <a:r>
            <a:rPr kumimoji="1" lang="en-US" altLang="ja-JP" sz="1300">
              <a:latin typeface="ＭＳ Ｐゴシック"/>
            </a:rPr>
            <a:t>6</a:t>
          </a:r>
          <a:r>
            <a:rPr kumimoji="1" lang="ja-JP" altLang="en-US" sz="1300">
              <a:latin typeface="ＭＳ Ｐゴシック"/>
            </a:rPr>
            <a:t>番目に低い（類似団体平均の</a:t>
          </a:r>
          <a:r>
            <a:rPr kumimoji="1" lang="en-US" altLang="ja-JP" sz="1300">
              <a:latin typeface="ＭＳ Ｐゴシック"/>
            </a:rPr>
            <a:t>85.4</a:t>
          </a:r>
          <a:r>
            <a:rPr kumimoji="1" lang="ja-JP" altLang="en-US" sz="1300">
              <a:latin typeface="ＭＳ Ｐゴシック"/>
            </a:rPr>
            <a:t>％）水準にある。</a:t>
          </a:r>
          <a:endParaRPr kumimoji="1" lang="en-US" altLang="ja-JP" sz="1300">
            <a:latin typeface="ＭＳ Ｐゴシック"/>
          </a:endParaRPr>
        </a:p>
        <a:p>
          <a:r>
            <a:rPr kumimoji="1" lang="ja-JP" altLang="en-US" sz="1300">
              <a:latin typeface="ＭＳ Ｐゴシック"/>
            </a:rPr>
            <a:t>　引き続き、人件費の抑制や、民間委託・民間移管の検討等、コストの低減を図る。</a:t>
          </a: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138664</xdr:rowOff>
    </xdr:from>
    <xdr:to>
      <xdr:col>7</xdr:col>
      <xdr:colOff>152400</xdr:colOff>
      <xdr:row>89</xdr:row>
      <xdr:rowOff>121106</xdr:rowOff>
    </xdr:to>
    <xdr:cxnSp macro="">
      <xdr:nvCxnSpPr>
        <xdr:cNvPr id="187" name="直線コネクタ 186"/>
        <xdr:cNvCxnSpPr/>
      </xdr:nvCxnSpPr>
      <xdr:spPr>
        <a:xfrm flipV="1">
          <a:off x="4953000" y="13683214"/>
          <a:ext cx="0" cy="16969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93183</xdr:rowOff>
    </xdr:from>
    <xdr:ext cx="762000" cy="259045"/>
    <xdr:sp macro="" textlink="">
      <xdr:nvSpPr>
        <xdr:cNvPr id="188" name="人件費・物件費等の状況最小値テキスト"/>
        <xdr:cNvSpPr txBox="1"/>
      </xdr:nvSpPr>
      <xdr:spPr>
        <a:xfrm>
          <a:off x="5041900" y="1535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158,549</a:t>
          </a:r>
          <a:endParaRPr kumimoji="1" lang="ja-JP" altLang="en-US" sz="1000" b="1">
            <a:latin typeface="ＭＳ Ｐゴシック"/>
          </a:endParaRPr>
        </a:p>
      </xdr:txBody>
    </xdr:sp>
    <xdr:clientData/>
  </xdr:oneCellAnchor>
  <xdr:twoCellAnchor>
    <xdr:from>
      <xdr:col>7</xdr:col>
      <xdr:colOff>63500</xdr:colOff>
      <xdr:row>89</xdr:row>
      <xdr:rowOff>121106</xdr:rowOff>
    </xdr:from>
    <xdr:to>
      <xdr:col>7</xdr:col>
      <xdr:colOff>241300</xdr:colOff>
      <xdr:row>89</xdr:row>
      <xdr:rowOff>121106</xdr:rowOff>
    </xdr:to>
    <xdr:cxnSp macro="">
      <xdr:nvCxnSpPr>
        <xdr:cNvPr id="189" name="直線コネクタ 188"/>
        <xdr:cNvCxnSpPr/>
      </xdr:nvCxnSpPr>
      <xdr:spPr>
        <a:xfrm>
          <a:off x="4864100" y="1538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53591</xdr:rowOff>
    </xdr:from>
    <xdr:ext cx="762000" cy="259045"/>
    <xdr:sp macro="" textlink="">
      <xdr:nvSpPr>
        <xdr:cNvPr id="190" name="人件費・物件費等の状況最大値テキスト"/>
        <xdr:cNvSpPr txBox="1"/>
      </xdr:nvSpPr>
      <xdr:spPr>
        <a:xfrm>
          <a:off x="5041900" y="1342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74,159</a:t>
          </a:r>
          <a:endParaRPr kumimoji="1" lang="ja-JP" altLang="en-US" sz="1000" b="1">
            <a:latin typeface="ＭＳ Ｐゴシック"/>
          </a:endParaRPr>
        </a:p>
      </xdr:txBody>
    </xdr:sp>
    <xdr:clientData/>
  </xdr:oneCellAnchor>
  <xdr:twoCellAnchor>
    <xdr:from>
      <xdr:col>7</xdr:col>
      <xdr:colOff>63500</xdr:colOff>
      <xdr:row>79</xdr:row>
      <xdr:rowOff>138664</xdr:rowOff>
    </xdr:from>
    <xdr:to>
      <xdr:col>7</xdr:col>
      <xdr:colOff>241300</xdr:colOff>
      <xdr:row>79</xdr:row>
      <xdr:rowOff>138664</xdr:rowOff>
    </xdr:to>
    <xdr:cxnSp macro="">
      <xdr:nvCxnSpPr>
        <xdr:cNvPr id="191" name="直線コネクタ 190"/>
        <xdr:cNvCxnSpPr/>
      </xdr:nvCxnSpPr>
      <xdr:spPr>
        <a:xfrm>
          <a:off x="4864100" y="1368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145910</xdr:rowOff>
    </xdr:from>
    <xdr:to>
      <xdr:col>7</xdr:col>
      <xdr:colOff>152400</xdr:colOff>
      <xdr:row>82</xdr:row>
      <xdr:rowOff>11018</xdr:rowOff>
    </xdr:to>
    <xdr:cxnSp macro="">
      <xdr:nvCxnSpPr>
        <xdr:cNvPr id="192" name="直線コネクタ 191"/>
        <xdr:cNvCxnSpPr/>
      </xdr:nvCxnSpPr>
      <xdr:spPr>
        <a:xfrm flipV="1">
          <a:off x="4114800" y="14033360"/>
          <a:ext cx="838200" cy="36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40028</xdr:rowOff>
    </xdr:from>
    <xdr:ext cx="762000" cy="259045"/>
    <xdr:sp macro="" textlink="">
      <xdr:nvSpPr>
        <xdr:cNvPr id="193" name="人件費・物件費等の状況平均値テキスト"/>
        <xdr:cNvSpPr txBox="1"/>
      </xdr:nvSpPr>
      <xdr:spPr>
        <a:xfrm>
          <a:off x="5041900" y="142703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107,274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67951</xdr:rowOff>
    </xdr:from>
    <xdr:to>
      <xdr:col>7</xdr:col>
      <xdr:colOff>203200</xdr:colOff>
      <xdr:row>83</xdr:row>
      <xdr:rowOff>169551</xdr:rowOff>
    </xdr:to>
    <xdr:sp macro="" textlink="">
      <xdr:nvSpPr>
        <xdr:cNvPr id="194" name="フローチャート : 判断 193"/>
        <xdr:cNvSpPr/>
      </xdr:nvSpPr>
      <xdr:spPr>
        <a:xfrm>
          <a:off x="4902200" y="1429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119307</xdr:rowOff>
    </xdr:from>
    <xdr:to>
      <xdr:col>6</xdr:col>
      <xdr:colOff>0</xdr:colOff>
      <xdr:row>82</xdr:row>
      <xdr:rowOff>11018</xdr:rowOff>
    </xdr:to>
    <xdr:cxnSp macro="">
      <xdr:nvCxnSpPr>
        <xdr:cNvPr id="195" name="直線コネクタ 194"/>
        <xdr:cNvCxnSpPr/>
      </xdr:nvCxnSpPr>
      <xdr:spPr>
        <a:xfrm>
          <a:off x="3225800" y="14006757"/>
          <a:ext cx="889000" cy="63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36274</xdr:rowOff>
    </xdr:from>
    <xdr:to>
      <xdr:col>6</xdr:col>
      <xdr:colOff>50800</xdr:colOff>
      <xdr:row>84</xdr:row>
      <xdr:rowOff>137874</xdr:rowOff>
    </xdr:to>
    <xdr:sp macro="" textlink="">
      <xdr:nvSpPr>
        <xdr:cNvPr id="196" name="フローチャート : 判断 195"/>
        <xdr:cNvSpPr/>
      </xdr:nvSpPr>
      <xdr:spPr>
        <a:xfrm>
          <a:off x="4064000" y="1443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122651</xdr:rowOff>
    </xdr:from>
    <xdr:ext cx="736600" cy="259045"/>
    <xdr:sp macro="" textlink="">
      <xdr:nvSpPr>
        <xdr:cNvPr id="197" name="テキスト ボックス 196"/>
        <xdr:cNvSpPr txBox="1"/>
      </xdr:nvSpPr>
      <xdr:spPr>
        <a:xfrm>
          <a:off x="3733800" y="1452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114,225</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22284</xdr:rowOff>
    </xdr:from>
    <xdr:to>
      <xdr:col>4</xdr:col>
      <xdr:colOff>482600</xdr:colOff>
      <xdr:row>81</xdr:row>
      <xdr:rowOff>119307</xdr:rowOff>
    </xdr:to>
    <xdr:cxnSp macro="">
      <xdr:nvCxnSpPr>
        <xdr:cNvPr id="198" name="直線コネクタ 197"/>
        <xdr:cNvCxnSpPr/>
      </xdr:nvCxnSpPr>
      <xdr:spPr>
        <a:xfrm>
          <a:off x="2336800" y="13909734"/>
          <a:ext cx="889000" cy="9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93870</xdr:rowOff>
    </xdr:from>
    <xdr:to>
      <xdr:col>4</xdr:col>
      <xdr:colOff>533400</xdr:colOff>
      <xdr:row>84</xdr:row>
      <xdr:rowOff>24020</xdr:rowOff>
    </xdr:to>
    <xdr:sp macro="" textlink="">
      <xdr:nvSpPr>
        <xdr:cNvPr id="199" name="フローチャート : 判断 198"/>
        <xdr:cNvSpPr/>
      </xdr:nvSpPr>
      <xdr:spPr>
        <a:xfrm>
          <a:off x="3175000" y="1432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8797</xdr:rowOff>
    </xdr:from>
    <xdr:ext cx="762000" cy="259045"/>
    <xdr:sp macro="" textlink="">
      <xdr:nvSpPr>
        <xdr:cNvPr id="200" name="テキスト ボックス 199"/>
        <xdr:cNvSpPr txBox="1"/>
      </xdr:nvSpPr>
      <xdr:spPr>
        <a:xfrm>
          <a:off x="2844800" y="144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108,563</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22284</xdr:rowOff>
    </xdr:from>
    <xdr:to>
      <xdr:col>3</xdr:col>
      <xdr:colOff>279400</xdr:colOff>
      <xdr:row>81</xdr:row>
      <xdr:rowOff>59465</xdr:rowOff>
    </xdr:to>
    <xdr:cxnSp macro="">
      <xdr:nvCxnSpPr>
        <xdr:cNvPr id="201" name="直線コネクタ 200"/>
        <xdr:cNvCxnSpPr/>
      </xdr:nvCxnSpPr>
      <xdr:spPr>
        <a:xfrm flipV="1">
          <a:off x="1447800" y="13909734"/>
          <a:ext cx="889000" cy="3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10744</xdr:rowOff>
    </xdr:from>
    <xdr:to>
      <xdr:col>3</xdr:col>
      <xdr:colOff>330200</xdr:colOff>
      <xdr:row>83</xdr:row>
      <xdr:rowOff>112344</xdr:rowOff>
    </xdr:to>
    <xdr:sp macro="" textlink="">
      <xdr:nvSpPr>
        <xdr:cNvPr id="202" name="フローチャート : 判断 201"/>
        <xdr:cNvSpPr/>
      </xdr:nvSpPr>
      <xdr:spPr>
        <a:xfrm>
          <a:off x="2286000" y="142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97121</xdr:rowOff>
    </xdr:from>
    <xdr:ext cx="762000" cy="259045"/>
    <xdr:sp macro="" textlink="">
      <xdr:nvSpPr>
        <xdr:cNvPr id="203" name="テキスト ボックス 202"/>
        <xdr:cNvSpPr txBox="1"/>
      </xdr:nvSpPr>
      <xdr:spPr>
        <a:xfrm>
          <a:off x="1955800" y="1432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104,429</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42856</xdr:rowOff>
    </xdr:from>
    <xdr:to>
      <xdr:col>2</xdr:col>
      <xdr:colOff>127000</xdr:colOff>
      <xdr:row>83</xdr:row>
      <xdr:rowOff>144456</xdr:rowOff>
    </xdr:to>
    <xdr:sp macro="" textlink="">
      <xdr:nvSpPr>
        <xdr:cNvPr id="204" name="フローチャート : 判断 203"/>
        <xdr:cNvSpPr/>
      </xdr:nvSpPr>
      <xdr:spPr>
        <a:xfrm>
          <a:off x="1397000" y="1427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129233</xdr:rowOff>
    </xdr:from>
    <xdr:ext cx="762000" cy="259045"/>
    <xdr:sp macro="" textlink="">
      <xdr:nvSpPr>
        <xdr:cNvPr id="205" name="テキスト ボックス 204"/>
        <xdr:cNvSpPr txBox="1"/>
      </xdr:nvSpPr>
      <xdr:spPr>
        <a:xfrm>
          <a:off x="1066800" y="14359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106,026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95110</xdr:rowOff>
    </xdr:from>
    <xdr:to>
      <xdr:col>7</xdr:col>
      <xdr:colOff>203200</xdr:colOff>
      <xdr:row>82</xdr:row>
      <xdr:rowOff>25260</xdr:rowOff>
    </xdr:to>
    <xdr:sp macro="" textlink="">
      <xdr:nvSpPr>
        <xdr:cNvPr id="211" name="円/楕円 210"/>
        <xdr:cNvSpPr/>
      </xdr:nvSpPr>
      <xdr:spPr>
        <a:xfrm>
          <a:off x="4902200" y="1398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111637</xdr:rowOff>
    </xdr:from>
    <xdr:ext cx="762000" cy="259045"/>
    <xdr:sp macro="" textlink="">
      <xdr:nvSpPr>
        <xdr:cNvPr id="212" name="人件費・物件費等の状況該当値テキスト"/>
        <xdr:cNvSpPr txBox="1"/>
      </xdr:nvSpPr>
      <xdr:spPr>
        <a:xfrm>
          <a:off x="5041900" y="1382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91,572</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131668</xdr:rowOff>
    </xdr:from>
    <xdr:to>
      <xdr:col>6</xdr:col>
      <xdr:colOff>50800</xdr:colOff>
      <xdr:row>82</xdr:row>
      <xdr:rowOff>61818</xdr:rowOff>
    </xdr:to>
    <xdr:sp macro="" textlink="">
      <xdr:nvSpPr>
        <xdr:cNvPr id="213" name="円/楕円 212"/>
        <xdr:cNvSpPr/>
      </xdr:nvSpPr>
      <xdr:spPr>
        <a:xfrm>
          <a:off x="4064000" y="1401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71995</xdr:rowOff>
    </xdr:from>
    <xdr:ext cx="736600" cy="259045"/>
    <xdr:sp macro="" textlink="">
      <xdr:nvSpPr>
        <xdr:cNvPr id="214" name="テキスト ボックス 213"/>
        <xdr:cNvSpPr txBox="1"/>
      </xdr:nvSpPr>
      <xdr:spPr>
        <a:xfrm>
          <a:off x="3733800" y="137879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93,390</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68507</xdr:rowOff>
    </xdr:from>
    <xdr:to>
      <xdr:col>4</xdr:col>
      <xdr:colOff>533400</xdr:colOff>
      <xdr:row>81</xdr:row>
      <xdr:rowOff>170107</xdr:rowOff>
    </xdr:to>
    <xdr:sp macro="" textlink="">
      <xdr:nvSpPr>
        <xdr:cNvPr id="215" name="円/楕円 214"/>
        <xdr:cNvSpPr/>
      </xdr:nvSpPr>
      <xdr:spPr>
        <a:xfrm>
          <a:off x="3175000" y="1395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8834</xdr:rowOff>
    </xdr:from>
    <xdr:ext cx="762000" cy="259045"/>
    <xdr:sp macro="" textlink="">
      <xdr:nvSpPr>
        <xdr:cNvPr id="216" name="テキスト ボックス 215"/>
        <xdr:cNvSpPr txBox="1"/>
      </xdr:nvSpPr>
      <xdr:spPr>
        <a:xfrm>
          <a:off x="2844800" y="1372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90,249</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142934</xdr:rowOff>
    </xdr:from>
    <xdr:to>
      <xdr:col>3</xdr:col>
      <xdr:colOff>330200</xdr:colOff>
      <xdr:row>81</xdr:row>
      <xdr:rowOff>73084</xdr:rowOff>
    </xdr:to>
    <xdr:sp macro="" textlink="">
      <xdr:nvSpPr>
        <xdr:cNvPr id="217" name="円/楕円 216"/>
        <xdr:cNvSpPr/>
      </xdr:nvSpPr>
      <xdr:spPr>
        <a:xfrm>
          <a:off x="2286000" y="138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83261</xdr:rowOff>
    </xdr:from>
    <xdr:ext cx="762000" cy="259045"/>
    <xdr:sp macro="" textlink="">
      <xdr:nvSpPr>
        <xdr:cNvPr id="218" name="テキスト ボックス 217"/>
        <xdr:cNvSpPr txBox="1"/>
      </xdr:nvSpPr>
      <xdr:spPr>
        <a:xfrm>
          <a:off x="1955800" y="13627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85,424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8665</xdr:rowOff>
    </xdr:from>
    <xdr:to>
      <xdr:col>2</xdr:col>
      <xdr:colOff>127000</xdr:colOff>
      <xdr:row>81</xdr:row>
      <xdr:rowOff>110265</xdr:rowOff>
    </xdr:to>
    <xdr:sp macro="" textlink="">
      <xdr:nvSpPr>
        <xdr:cNvPr id="219" name="円/楕円 218"/>
        <xdr:cNvSpPr/>
      </xdr:nvSpPr>
      <xdr:spPr>
        <a:xfrm>
          <a:off x="1397000" y="1389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120442</xdr:rowOff>
    </xdr:from>
    <xdr:ext cx="762000" cy="259045"/>
    <xdr:sp macro="" textlink="">
      <xdr:nvSpPr>
        <xdr:cNvPr id="220" name="テキスト ボックス 219"/>
        <xdr:cNvSpPr txBox="1"/>
      </xdr:nvSpPr>
      <xdr:spPr>
        <a:xfrm>
          <a:off x="1066800" y="1366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87,273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ラスパイレス指数は、</a:t>
          </a:r>
          <a:r>
            <a:rPr kumimoji="1" lang="en-US" altLang="ja-JP" sz="1300">
              <a:latin typeface="ＭＳ Ｐゴシック"/>
            </a:rPr>
            <a:t>98.7</a:t>
          </a:r>
          <a:r>
            <a:rPr kumimoji="1" lang="ja-JP" altLang="en-US" sz="1300">
              <a:latin typeface="ＭＳ Ｐゴシック"/>
            </a:rPr>
            <a:t>で対前年度比</a:t>
          </a:r>
          <a:r>
            <a:rPr kumimoji="1" lang="en-US" altLang="ja-JP" sz="1300">
              <a:latin typeface="ＭＳ Ｐゴシック"/>
            </a:rPr>
            <a:t>0.4</a:t>
          </a:r>
          <a:r>
            <a:rPr kumimoji="1" lang="ja-JP" altLang="en-US" sz="1300">
              <a:latin typeface="ＭＳ Ｐゴシック"/>
            </a:rPr>
            <a:t>ポイントの減、類似団体平均値を</a:t>
          </a:r>
          <a:r>
            <a:rPr kumimoji="1" lang="en-US" altLang="ja-JP" sz="1300">
              <a:latin typeface="ＭＳ Ｐゴシック"/>
            </a:rPr>
            <a:t>1.1</a:t>
          </a:r>
          <a:r>
            <a:rPr kumimoji="1" lang="ja-JP" altLang="en-US" sz="1300">
              <a:latin typeface="ＭＳ Ｐゴシック"/>
            </a:rPr>
            <a:t>ポイント下回る結果となった。</a:t>
          </a:r>
          <a:endParaRPr kumimoji="1" lang="en-US" altLang="ja-JP" sz="1300">
            <a:latin typeface="ＭＳ Ｐゴシック"/>
          </a:endParaRPr>
        </a:p>
        <a:p>
          <a:r>
            <a:rPr kumimoji="1" lang="ja-JP" altLang="en-US" sz="1300">
              <a:latin typeface="ＭＳ Ｐゴシック"/>
            </a:rPr>
            <a:t>　引き続き、給与の適正化を図り、人件費の抑制に努める。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9737</xdr:rowOff>
    </xdr:from>
    <xdr:to>
      <xdr:col>24</xdr:col>
      <xdr:colOff>558800</xdr:colOff>
      <xdr:row>86</xdr:row>
      <xdr:rowOff>117687</xdr:rowOff>
    </xdr:to>
    <xdr:cxnSp macro="">
      <xdr:nvCxnSpPr>
        <xdr:cNvPr id="249" name="直線コネクタ 248"/>
        <xdr:cNvCxnSpPr/>
      </xdr:nvCxnSpPr>
      <xdr:spPr>
        <a:xfrm flipV="1">
          <a:off x="17018000" y="13897187"/>
          <a:ext cx="0" cy="9652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89764</xdr:rowOff>
    </xdr:from>
    <xdr:ext cx="762000" cy="259045"/>
    <xdr:sp macro="" textlink="">
      <xdr:nvSpPr>
        <xdr:cNvPr id="250" name="給与水準   （国との比較）最小値テキスト"/>
        <xdr:cNvSpPr txBox="1"/>
      </xdr:nvSpPr>
      <xdr:spPr>
        <a:xfrm>
          <a:off x="17106900" y="1483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103.2</a:t>
          </a:r>
          <a:endParaRPr kumimoji="1" lang="ja-JP" altLang="en-US" sz="1000" b="1">
            <a:latin typeface="ＭＳ Ｐゴシック"/>
          </a:endParaRPr>
        </a:p>
      </xdr:txBody>
    </xdr:sp>
    <xdr:clientData/>
  </xdr:oneCellAnchor>
  <xdr:twoCellAnchor>
    <xdr:from>
      <xdr:col>24</xdr:col>
      <xdr:colOff>469900</xdr:colOff>
      <xdr:row>86</xdr:row>
      <xdr:rowOff>117687</xdr:rowOff>
    </xdr:from>
    <xdr:to>
      <xdr:col>24</xdr:col>
      <xdr:colOff>647700</xdr:colOff>
      <xdr:row>86</xdr:row>
      <xdr:rowOff>117687</xdr:rowOff>
    </xdr:to>
    <xdr:cxnSp macro="">
      <xdr:nvCxnSpPr>
        <xdr:cNvPr id="251" name="直線コネクタ 250"/>
        <xdr:cNvCxnSpPr/>
      </xdr:nvCxnSpPr>
      <xdr:spPr>
        <a:xfrm>
          <a:off x="16929100" y="1486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96114</xdr:rowOff>
    </xdr:from>
    <xdr:ext cx="762000" cy="259045"/>
    <xdr:sp macro="" textlink="">
      <xdr:nvSpPr>
        <xdr:cNvPr id="252" name="給与水準   （国との比較）最大値テキスト"/>
        <xdr:cNvSpPr txBox="1"/>
      </xdr:nvSpPr>
      <xdr:spPr>
        <a:xfrm>
          <a:off x="17106900" y="1364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91.2</a:t>
          </a:r>
          <a:endParaRPr kumimoji="1" lang="ja-JP" altLang="en-US" sz="1000" b="1">
            <a:latin typeface="ＭＳ Ｐゴシック"/>
          </a:endParaRPr>
        </a:p>
      </xdr:txBody>
    </xdr:sp>
    <xdr:clientData/>
  </xdr:oneCellAnchor>
  <xdr:twoCellAnchor>
    <xdr:from>
      <xdr:col>24</xdr:col>
      <xdr:colOff>469900</xdr:colOff>
      <xdr:row>81</xdr:row>
      <xdr:rowOff>9737</xdr:rowOff>
    </xdr:from>
    <xdr:to>
      <xdr:col>24</xdr:col>
      <xdr:colOff>647700</xdr:colOff>
      <xdr:row>81</xdr:row>
      <xdr:rowOff>9737</xdr:rowOff>
    </xdr:to>
    <xdr:cxnSp macro="">
      <xdr:nvCxnSpPr>
        <xdr:cNvPr id="253" name="直線コネクタ 252"/>
        <xdr:cNvCxnSpPr/>
      </xdr:nvCxnSpPr>
      <xdr:spPr>
        <a:xfrm>
          <a:off x="16929100" y="13897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98637</xdr:rowOff>
    </xdr:from>
    <xdr:to>
      <xdr:col>24</xdr:col>
      <xdr:colOff>558800</xdr:colOff>
      <xdr:row>84</xdr:row>
      <xdr:rowOff>130811</xdr:rowOff>
    </xdr:to>
    <xdr:cxnSp macro="">
      <xdr:nvCxnSpPr>
        <xdr:cNvPr id="254" name="直線コネクタ 253"/>
        <xdr:cNvCxnSpPr/>
      </xdr:nvCxnSpPr>
      <xdr:spPr>
        <a:xfrm flipV="1">
          <a:off x="16179800" y="14500437"/>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108390</xdr:rowOff>
    </xdr:from>
    <xdr:ext cx="762000" cy="259045"/>
    <xdr:sp macro="" textlink="">
      <xdr:nvSpPr>
        <xdr:cNvPr id="255" name="給与水準   （国との比較）平均値テキスト"/>
        <xdr:cNvSpPr txBox="1"/>
      </xdr:nvSpPr>
      <xdr:spPr>
        <a:xfrm>
          <a:off x="17106900" y="1451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136313</xdr:rowOff>
    </xdr:from>
    <xdr:to>
      <xdr:col>24</xdr:col>
      <xdr:colOff>609600</xdr:colOff>
      <xdr:row>85</xdr:row>
      <xdr:rowOff>66463</xdr:rowOff>
    </xdr:to>
    <xdr:sp macro="" textlink="">
      <xdr:nvSpPr>
        <xdr:cNvPr id="256" name="フローチャート : 判断 255"/>
        <xdr:cNvSpPr/>
      </xdr:nvSpPr>
      <xdr:spPr>
        <a:xfrm>
          <a:off x="16967200" y="145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130811</xdr:rowOff>
    </xdr:from>
    <xdr:to>
      <xdr:col>23</xdr:col>
      <xdr:colOff>406400</xdr:colOff>
      <xdr:row>84</xdr:row>
      <xdr:rowOff>130811</xdr:rowOff>
    </xdr:to>
    <xdr:cxnSp macro="">
      <xdr:nvCxnSpPr>
        <xdr:cNvPr id="257" name="直線コネクタ 256"/>
        <xdr:cNvCxnSpPr/>
      </xdr:nvCxnSpPr>
      <xdr:spPr>
        <a:xfrm>
          <a:off x="15290800" y="145326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63923</xdr:rowOff>
    </xdr:from>
    <xdr:to>
      <xdr:col>23</xdr:col>
      <xdr:colOff>457200</xdr:colOff>
      <xdr:row>84</xdr:row>
      <xdr:rowOff>165523</xdr:rowOff>
    </xdr:to>
    <xdr:sp macro="" textlink="">
      <xdr:nvSpPr>
        <xdr:cNvPr id="258" name="フローチャート : 判断 257"/>
        <xdr:cNvSpPr/>
      </xdr:nvSpPr>
      <xdr:spPr>
        <a:xfrm>
          <a:off x="16129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4250</xdr:rowOff>
    </xdr:from>
    <xdr:ext cx="736600" cy="259045"/>
    <xdr:sp macro="" textlink="">
      <xdr:nvSpPr>
        <xdr:cNvPr id="259" name="テキスト ボックス 258"/>
        <xdr:cNvSpPr txBox="1"/>
      </xdr:nvSpPr>
      <xdr:spPr>
        <a:xfrm>
          <a:off x="15798800" y="1423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130811</xdr:rowOff>
    </xdr:from>
    <xdr:to>
      <xdr:col>22</xdr:col>
      <xdr:colOff>203200</xdr:colOff>
      <xdr:row>84</xdr:row>
      <xdr:rowOff>162984</xdr:rowOff>
    </xdr:to>
    <xdr:cxnSp macro="">
      <xdr:nvCxnSpPr>
        <xdr:cNvPr id="260" name="直線コネクタ 259"/>
        <xdr:cNvCxnSpPr/>
      </xdr:nvCxnSpPr>
      <xdr:spPr>
        <a:xfrm flipV="1">
          <a:off x="14401800" y="14532611"/>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88054</xdr:rowOff>
    </xdr:from>
    <xdr:to>
      <xdr:col>22</xdr:col>
      <xdr:colOff>254000</xdr:colOff>
      <xdr:row>85</xdr:row>
      <xdr:rowOff>18204</xdr:rowOff>
    </xdr:to>
    <xdr:sp macro="" textlink="">
      <xdr:nvSpPr>
        <xdr:cNvPr id="261" name="フローチャート : 判断 260"/>
        <xdr:cNvSpPr/>
      </xdr:nvSpPr>
      <xdr:spPr>
        <a:xfrm>
          <a:off x="15240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2981</xdr:rowOff>
    </xdr:from>
    <xdr:ext cx="762000" cy="259045"/>
    <xdr:sp macro="" textlink="">
      <xdr:nvSpPr>
        <xdr:cNvPr id="262" name="テキスト ボックス 261"/>
        <xdr:cNvSpPr txBox="1"/>
      </xdr:nvSpPr>
      <xdr:spPr>
        <a:xfrm>
          <a:off x="14909800" y="1457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162984</xdr:rowOff>
    </xdr:from>
    <xdr:to>
      <xdr:col>21</xdr:col>
      <xdr:colOff>0</xdr:colOff>
      <xdr:row>86</xdr:row>
      <xdr:rowOff>77470</xdr:rowOff>
    </xdr:to>
    <xdr:cxnSp macro="">
      <xdr:nvCxnSpPr>
        <xdr:cNvPr id="263" name="直線コネクタ 262"/>
        <xdr:cNvCxnSpPr/>
      </xdr:nvCxnSpPr>
      <xdr:spPr>
        <a:xfrm flipV="1">
          <a:off x="13512800" y="14564784"/>
          <a:ext cx="889000" cy="257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63923</xdr:rowOff>
    </xdr:from>
    <xdr:to>
      <xdr:col>21</xdr:col>
      <xdr:colOff>50800</xdr:colOff>
      <xdr:row>84</xdr:row>
      <xdr:rowOff>165523</xdr:rowOff>
    </xdr:to>
    <xdr:sp macro="" textlink="">
      <xdr:nvSpPr>
        <xdr:cNvPr id="264" name="フローチャート : 判断 263"/>
        <xdr:cNvSpPr/>
      </xdr:nvSpPr>
      <xdr:spPr>
        <a:xfrm>
          <a:off x="14351000" y="1446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4250</xdr:rowOff>
    </xdr:from>
    <xdr:ext cx="762000" cy="259045"/>
    <xdr:sp macro="" textlink="">
      <xdr:nvSpPr>
        <xdr:cNvPr id="265" name="テキスト ボックス 264"/>
        <xdr:cNvSpPr txBox="1"/>
      </xdr:nvSpPr>
      <xdr:spPr>
        <a:xfrm>
          <a:off x="14020800" y="1423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66" name="フローチャート : 判断 265"/>
        <xdr:cNvSpPr/>
      </xdr:nvSpPr>
      <xdr:spPr>
        <a:xfrm>
          <a:off x="13462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67" name="テキスト ボックス 266"/>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47837</xdr:rowOff>
    </xdr:from>
    <xdr:to>
      <xdr:col>24</xdr:col>
      <xdr:colOff>609600</xdr:colOff>
      <xdr:row>84</xdr:row>
      <xdr:rowOff>149437</xdr:rowOff>
    </xdr:to>
    <xdr:sp macro="" textlink="">
      <xdr:nvSpPr>
        <xdr:cNvPr id="273" name="円/楕円 272"/>
        <xdr:cNvSpPr/>
      </xdr:nvSpPr>
      <xdr:spPr>
        <a:xfrm>
          <a:off x="169672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64364</xdr:rowOff>
    </xdr:from>
    <xdr:ext cx="762000" cy="259045"/>
    <xdr:sp macro="" textlink="">
      <xdr:nvSpPr>
        <xdr:cNvPr id="274" name="給与水準   （国との比較）該当値テキスト"/>
        <xdr:cNvSpPr txBox="1"/>
      </xdr:nvSpPr>
      <xdr:spPr>
        <a:xfrm>
          <a:off x="17106900" y="1429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80011</xdr:rowOff>
    </xdr:from>
    <xdr:to>
      <xdr:col>23</xdr:col>
      <xdr:colOff>457200</xdr:colOff>
      <xdr:row>85</xdr:row>
      <xdr:rowOff>10161</xdr:rowOff>
    </xdr:to>
    <xdr:sp macro="" textlink="">
      <xdr:nvSpPr>
        <xdr:cNvPr id="275" name="円/楕円 274"/>
        <xdr:cNvSpPr/>
      </xdr:nvSpPr>
      <xdr:spPr>
        <a:xfrm>
          <a:off x="16129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166388</xdr:rowOff>
    </xdr:from>
    <xdr:ext cx="736600" cy="259045"/>
    <xdr:sp macro="" textlink="">
      <xdr:nvSpPr>
        <xdr:cNvPr id="276" name="テキスト ボックス 275"/>
        <xdr:cNvSpPr txBox="1"/>
      </xdr:nvSpPr>
      <xdr:spPr>
        <a:xfrm>
          <a:off x="15798800" y="14568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80011</xdr:rowOff>
    </xdr:from>
    <xdr:to>
      <xdr:col>22</xdr:col>
      <xdr:colOff>254000</xdr:colOff>
      <xdr:row>85</xdr:row>
      <xdr:rowOff>10161</xdr:rowOff>
    </xdr:to>
    <xdr:sp macro="" textlink="">
      <xdr:nvSpPr>
        <xdr:cNvPr id="277" name="円/楕円 276"/>
        <xdr:cNvSpPr/>
      </xdr:nvSpPr>
      <xdr:spPr>
        <a:xfrm>
          <a:off x="15240000" y="1448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20338</xdr:rowOff>
    </xdr:from>
    <xdr:ext cx="762000" cy="259045"/>
    <xdr:sp macro="" textlink="">
      <xdr:nvSpPr>
        <xdr:cNvPr id="278" name="テキスト ボックス 277"/>
        <xdr:cNvSpPr txBox="1"/>
      </xdr:nvSpPr>
      <xdr:spPr>
        <a:xfrm>
          <a:off x="14909800" y="14250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112184</xdr:rowOff>
    </xdr:from>
    <xdr:to>
      <xdr:col>21</xdr:col>
      <xdr:colOff>50800</xdr:colOff>
      <xdr:row>85</xdr:row>
      <xdr:rowOff>42334</xdr:rowOff>
    </xdr:to>
    <xdr:sp macro="" textlink="">
      <xdr:nvSpPr>
        <xdr:cNvPr id="279" name="円/楕円 278"/>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27111</xdr:rowOff>
    </xdr:from>
    <xdr:ext cx="762000" cy="259045"/>
    <xdr:sp macro="" textlink="">
      <xdr:nvSpPr>
        <xdr:cNvPr id="280" name="テキスト ボックス 279"/>
        <xdr:cNvSpPr txBox="1"/>
      </xdr:nvSpPr>
      <xdr:spPr>
        <a:xfrm>
          <a:off x="14020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1" name="円/楕円 280"/>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138447</xdr:rowOff>
    </xdr:from>
    <xdr:ext cx="762000" cy="259045"/>
    <xdr:sp macro="" textlink="">
      <xdr:nvSpPr>
        <xdr:cNvPr id="282" name="テキスト ボックス 281"/>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事務事業の縮小・廃止、効率化、民間委託や民間移管等を推し進め、もともと類似団体に比べて職員数が少ない中、人件費の抑制に努めてきたところである。</a:t>
          </a:r>
          <a:endParaRPr kumimoji="1" lang="en-US" altLang="ja-JP" sz="1300">
            <a:latin typeface="ＭＳ Ｐゴシック"/>
          </a:endParaRPr>
        </a:p>
        <a:p>
          <a:r>
            <a:rPr kumimoji="1" lang="ja-JP" altLang="en-US" sz="1300">
              <a:latin typeface="ＭＳ Ｐゴシック"/>
            </a:rPr>
            <a:t>　</a:t>
          </a:r>
          <a:r>
            <a:rPr kumimoji="1" lang="ja-JP" altLang="en-US" sz="1300">
              <a:solidFill>
                <a:sysClr val="windowText" lastClr="000000"/>
              </a:solidFill>
              <a:latin typeface="ＭＳ Ｐゴシック"/>
            </a:rPr>
            <a:t>平成</a:t>
          </a:r>
          <a:r>
            <a:rPr kumimoji="1" lang="en-US" altLang="ja-JP" sz="1300">
              <a:solidFill>
                <a:sysClr val="windowText" lastClr="000000"/>
              </a:solidFill>
              <a:latin typeface="ＭＳ Ｐゴシック"/>
            </a:rPr>
            <a:t>28</a:t>
          </a:r>
          <a:r>
            <a:rPr kumimoji="1" lang="ja-JP" altLang="en-US" sz="1300">
              <a:solidFill>
                <a:sysClr val="windowText" lastClr="000000"/>
              </a:solidFill>
              <a:latin typeface="ＭＳ Ｐゴシック"/>
            </a:rPr>
            <a:t>年度から事業の拡大による任期付常勤職員を採用したこと等により、数値は微増している。</a:t>
          </a:r>
          <a:endParaRPr kumimoji="1" lang="en-US" altLang="ja-JP" sz="1300">
            <a:solidFill>
              <a:sysClr val="windowText" lastClr="000000"/>
            </a:solidFill>
            <a:latin typeface="ＭＳ Ｐゴシック"/>
          </a:endParaRPr>
        </a:p>
        <a:p>
          <a:r>
            <a:rPr kumimoji="1" lang="ja-JP" altLang="en-US" sz="1300">
              <a:latin typeface="ＭＳ Ｐゴシック"/>
            </a:rPr>
            <a:t>　今後も一定の職員数は維持しつつ、民間委託等の推進、事務効率化の実施等、適正な職員定数の管理に努める。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110384</xdr:rowOff>
    </xdr:from>
    <xdr:to>
      <xdr:col>24</xdr:col>
      <xdr:colOff>558800</xdr:colOff>
      <xdr:row>66</xdr:row>
      <xdr:rowOff>32279</xdr:rowOff>
    </xdr:to>
    <xdr:cxnSp macro="">
      <xdr:nvCxnSpPr>
        <xdr:cNvPr id="312" name="直線コネクタ 311"/>
        <xdr:cNvCxnSpPr/>
      </xdr:nvCxnSpPr>
      <xdr:spPr>
        <a:xfrm flipV="1">
          <a:off x="17018000" y="10225934"/>
          <a:ext cx="0" cy="11220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4356</xdr:rowOff>
    </xdr:from>
    <xdr:ext cx="762000" cy="259045"/>
    <xdr:sp macro="" textlink="">
      <xdr:nvSpPr>
        <xdr:cNvPr id="313" name="定員管理の状況最小値テキスト"/>
        <xdr:cNvSpPr txBox="1"/>
      </xdr:nvSpPr>
      <xdr:spPr>
        <a:xfrm>
          <a:off x="17106900" y="11320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24</xdr:col>
      <xdr:colOff>469900</xdr:colOff>
      <xdr:row>66</xdr:row>
      <xdr:rowOff>32279</xdr:rowOff>
    </xdr:from>
    <xdr:to>
      <xdr:col>24</xdr:col>
      <xdr:colOff>647700</xdr:colOff>
      <xdr:row>66</xdr:row>
      <xdr:rowOff>32279</xdr:rowOff>
    </xdr:to>
    <xdr:cxnSp macro="">
      <xdr:nvCxnSpPr>
        <xdr:cNvPr id="314" name="直線コネクタ 313"/>
        <xdr:cNvCxnSpPr/>
      </xdr:nvCxnSpPr>
      <xdr:spPr>
        <a:xfrm>
          <a:off x="16929100" y="11347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25311</xdr:rowOff>
    </xdr:from>
    <xdr:ext cx="762000" cy="259045"/>
    <xdr:sp macro="" textlink="">
      <xdr:nvSpPr>
        <xdr:cNvPr id="315" name="定員管理の状況最大値テキスト"/>
        <xdr:cNvSpPr txBox="1"/>
      </xdr:nvSpPr>
      <xdr:spPr>
        <a:xfrm>
          <a:off x="17106900" y="9969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24</xdr:col>
      <xdr:colOff>469900</xdr:colOff>
      <xdr:row>59</xdr:row>
      <xdr:rowOff>110384</xdr:rowOff>
    </xdr:from>
    <xdr:to>
      <xdr:col>24</xdr:col>
      <xdr:colOff>647700</xdr:colOff>
      <xdr:row>59</xdr:row>
      <xdr:rowOff>110384</xdr:rowOff>
    </xdr:to>
    <xdr:cxnSp macro="">
      <xdr:nvCxnSpPr>
        <xdr:cNvPr id="316" name="直線コネクタ 315"/>
        <xdr:cNvCxnSpPr/>
      </xdr:nvCxnSpPr>
      <xdr:spPr>
        <a:xfrm>
          <a:off x="16929100" y="1022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16298</xdr:rowOff>
    </xdr:from>
    <xdr:to>
      <xdr:col>24</xdr:col>
      <xdr:colOff>558800</xdr:colOff>
      <xdr:row>62</xdr:row>
      <xdr:rowOff>26353</xdr:rowOff>
    </xdr:to>
    <xdr:cxnSp macro="">
      <xdr:nvCxnSpPr>
        <xdr:cNvPr id="317" name="直線コネクタ 316"/>
        <xdr:cNvCxnSpPr/>
      </xdr:nvCxnSpPr>
      <xdr:spPr>
        <a:xfrm>
          <a:off x="16179800" y="10646198"/>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80345</xdr:rowOff>
    </xdr:from>
    <xdr:ext cx="762000" cy="259045"/>
    <xdr:sp macro="" textlink="">
      <xdr:nvSpPr>
        <xdr:cNvPr id="318" name="定員管理の状況平均値テキスト"/>
        <xdr:cNvSpPr txBox="1"/>
      </xdr:nvSpPr>
      <xdr:spPr>
        <a:xfrm>
          <a:off x="17106900" y="107102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108268</xdr:rowOff>
    </xdr:from>
    <xdr:to>
      <xdr:col>24</xdr:col>
      <xdr:colOff>609600</xdr:colOff>
      <xdr:row>63</xdr:row>
      <xdr:rowOff>38418</xdr:rowOff>
    </xdr:to>
    <xdr:sp macro="" textlink="">
      <xdr:nvSpPr>
        <xdr:cNvPr id="319" name="フローチャート : 判断 318"/>
        <xdr:cNvSpPr/>
      </xdr:nvSpPr>
      <xdr:spPr>
        <a:xfrm>
          <a:off x="169672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14288</xdr:rowOff>
    </xdr:from>
    <xdr:to>
      <xdr:col>23</xdr:col>
      <xdr:colOff>406400</xdr:colOff>
      <xdr:row>62</xdr:row>
      <xdr:rowOff>16298</xdr:rowOff>
    </xdr:to>
    <xdr:cxnSp macro="">
      <xdr:nvCxnSpPr>
        <xdr:cNvPr id="320" name="直線コネクタ 319"/>
        <xdr:cNvCxnSpPr/>
      </xdr:nvCxnSpPr>
      <xdr:spPr>
        <a:xfrm>
          <a:off x="15290800" y="1064418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63</xdr:row>
      <xdr:rowOff>31327</xdr:rowOff>
    </xdr:from>
    <xdr:to>
      <xdr:col>23</xdr:col>
      <xdr:colOff>457200</xdr:colOff>
      <xdr:row>63</xdr:row>
      <xdr:rowOff>132927</xdr:rowOff>
    </xdr:to>
    <xdr:sp macro="" textlink="">
      <xdr:nvSpPr>
        <xdr:cNvPr id="321" name="フローチャート : 判断 320"/>
        <xdr:cNvSpPr/>
      </xdr:nvSpPr>
      <xdr:spPr>
        <a:xfrm>
          <a:off x="16129000" y="1083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117704</xdr:rowOff>
    </xdr:from>
    <xdr:ext cx="736600" cy="259045"/>
    <xdr:sp macro="" textlink="">
      <xdr:nvSpPr>
        <xdr:cNvPr id="322" name="テキスト ボックス 321"/>
        <xdr:cNvSpPr txBox="1"/>
      </xdr:nvSpPr>
      <xdr:spPr>
        <a:xfrm>
          <a:off x="15798800" y="1091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87206</xdr:rowOff>
    </xdr:from>
    <xdr:to>
      <xdr:col>22</xdr:col>
      <xdr:colOff>203200</xdr:colOff>
      <xdr:row>62</xdr:row>
      <xdr:rowOff>14288</xdr:rowOff>
    </xdr:to>
    <xdr:cxnSp macro="">
      <xdr:nvCxnSpPr>
        <xdr:cNvPr id="323" name="直線コネクタ 322"/>
        <xdr:cNvCxnSpPr/>
      </xdr:nvCxnSpPr>
      <xdr:spPr>
        <a:xfrm>
          <a:off x="14401800" y="10545656"/>
          <a:ext cx="889000" cy="9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19262</xdr:rowOff>
    </xdr:from>
    <xdr:to>
      <xdr:col>22</xdr:col>
      <xdr:colOff>254000</xdr:colOff>
      <xdr:row>63</xdr:row>
      <xdr:rowOff>120862</xdr:rowOff>
    </xdr:to>
    <xdr:sp macro="" textlink="">
      <xdr:nvSpPr>
        <xdr:cNvPr id="324" name="フローチャート : 判断 323"/>
        <xdr:cNvSpPr/>
      </xdr:nvSpPr>
      <xdr:spPr>
        <a:xfrm>
          <a:off x="15240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105639</xdr:rowOff>
    </xdr:from>
    <xdr:ext cx="762000" cy="259045"/>
    <xdr:sp macro="" textlink="">
      <xdr:nvSpPr>
        <xdr:cNvPr id="325" name="テキスト ボックス 324"/>
        <xdr:cNvSpPr txBox="1"/>
      </xdr:nvSpPr>
      <xdr:spPr>
        <a:xfrm>
          <a:off x="14909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87206</xdr:rowOff>
    </xdr:from>
    <xdr:to>
      <xdr:col>21</xdr:col>
      <xdr:colOff>0</xdr:colOff>
      <xdr:row>61</xdr:row>
      <xdr:rowOff>91229</xdr:rowOff>
    </xdr:to>
    <xdr:cxnSp macro="">
      <xdr:nvCxnSpPr>
        <xdr:cNvPr id="326" name="直線コネクタ 325"/>
        <xdr:cNvCxnSpPr/>
      </xdr:nvCxnSpPr>
      <xdr:spPr>
        <a:xfrm flipV="1">
          <a:off x="13512800" y="10545656"/>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23283</xdr:rowOff>
    </xdr:from>
    <xdr:to>
      <xdr:col>21</xdr:col>
      <xdr:colOff>50800</xdr:colOff>
      <xdr:row>63</xdr:row>
      <xdr:rowOff>124883</xdr:rowOff>
    </xdr:to>
    <xdr:sp macro="" textlink="">
      <xdr:nvSpPr>
        <xdr:cNvPr id="327" name="フローチャート : 判断 326"/>
        <xdr:cNvSpPr/>
      </xdr:nvSpPr>
      <xdr:spPr>
        <a:xfrm>
          <a:off x="14351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109660</xdr:rowOff>
    </xdr:from>
    <xdr:ext cx="762000" cy="259045"/>
    <xdr:sp macro="" textlink="">
      <xdr:nvSpPr>
        <xdr:cNvPr id="328" name="テキスト ボックス 327"/>
        <xdr:cNvSpPr txBox="1"/>
      </xdr:nvSpPr>
      <xdr:spPr>
        <a:xfrm>
          <a:off x="14020800" y="1091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29316</xdr:rowOff>
    </xdr:from>
    <xdr:to>
      <xdr:col>19</xdr:col>
      <xdr:colOff>533400</xdr:colOff>
      <xdr:row>63</xdr:row>
      <xdr:rowOff>130916</xdr:rowOff>
    </xdr:to>
    <xdr:sp macro="" textlink="">
      <xdr:nvSpPr>
        <xdr:cNvPr id="329" name="フローチャート : 判断 328"/>
        <xdr:cNvSpPr/>
      </xdr:nvSpPr>
      <xdr:spPr>
        <a:xfrm>
          <a:off x="13462000" y="1083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115693</xdr:rowOff>
    </xdr:from>
    <xdr:ext cx="762000" cy="259045"/>
    <xdr:sp macro="" textlink="">
      <xdr:nvSpPr>
        <xdr:cNvPr id="330" name="テキスト ボックス 329"/>
        <xdr:cNvSpPr txBox="1"/>
      </xdr:nvSpPr>
      <xdr:spPr>
        <a:xfrm>
          <a:off x="13131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147003</xdr:rowOff>
    </xdr:from>
    <xdr:to>
      <xdr:col>24</xdr:col>
      <xdr:colOff>609600</xdr:colOff>
      <xdr:row>62</xdr:row>
      <xdr:rowOff>77153</xdr:rowOff>
    </xdr:to>
    <xdr:sp macro="" textlink="">
      <xdr:nvSpPr>
        <xdr:cNvPr id="336" name="円/楕円 335"/>
        <xdr:cNvSpPr/>
      </xdr:nvSpPr>
      <xdr:spPr>
        <a:xfrm>
          <a:off x="16967200" y="1060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163530</xdr:rowOff>
    </xdr:from>
    <xdr:ext cx="762000" cy="259045"/>
    <xdr:sp macro="" textlink="">
      <xdr:nvSpPr>
        <xdr:cNvPr id="337" name="定員管理の状況該当値テキスト"/>
        <xdr:cNvSpPr txBox="1"/>
      </xdr:nvSpPr>
      <xdr:spPr>
        <a:xfrm>
          <a:off x="17106900" y="10450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136948</xdr:rowOff>
    </xdr:from>
    <xdr:to>
      <xdr:col>23</xdr:col>
      <xdr:colOff>457200</xdr:colOff>
      <xdr:row>62</xdr:row>
      <xdr:rowOff>67098</xdr:rowOff>
    </xdr:to>
    <xdr:sp macro="" textlink="">
      <xdr:nvSpPr>
        <xdr:cNvPr id="338" name="円/楕円 337"/>
        <xdr:cNvSpPr/>
      </xdr:nvSpPr>
      <xdr:spPr>
        <a:xfrm>
          <a:off x="16129000" y="1059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77275</xdr:rowOff>
    </xdr:from>
    <xdr:ext cx="736600" cy="259045"/>
    <xdr:sp macro="" textlink="">
      <xdr:nvSpPr>
        <xdr:cNvPr id="339" name="テキスト ボックス 338"/>
        <xdr:cNvSpPr txBox="1"/>
      </xdr:nvSpPr>
      <xdr:spPr>
        <a:xfrm>
          <a:off x="15798800" y="10364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134938</xdr:rowOff>
    </xdr:from>
    <xdr:to>
      <xdr:col>22</xdr:col>
      <xdr:colOff>254000</xdr:colOff>
      <xdr:row>62</xdr:row>
      <xdr:rowOff>65088</xdr:rowOff>
    </xdr:to>
    <xdr:sp macro="" textlink="">
      <xdr:nvSpPr>
        <xdr:cNvPr id="340" name="円/楕円 339"/>
        <xdr:cNvSpPr/>
      </xdr:nvSpPr>
      <xdr:spPr>
        <a:xfrm>
          <a:off x="15240000" y="1059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75265</xdr:rowOff>
    </xdr:from>
    <xdr:ext cx="762000" cy="259045"/>
    <xdr:sp macro="" textlink="">
      <xdr:nvSpPr>
        <xdr:cNvPr id="341" name="テキスト ボックス 340"/>
        <xdr:cNvSpPr txBox="1"/>
      </xdr:nvSpPr>
      <xdr:spPr>
        <a:xfrm>
          <a:off x="14909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36406</xdr:rowOff>
    </xdr:from>
    <xdr:to>
      <xdr:col>21</xdr:col>
      <xdr:colOff>50800</xdr:colOff>
      <xdr:row>61</xdr:row>
      <xdr:rowOff>138006</xdr:rowOff>
    </xdr:to>
    <xdr:sp macro="" textlink="">
      <xdr:nvSpPr>
        <xdr:cNvPr id="342" name="円/楕円 341"/>
        <xdr:cNvSpPr/>
      </xdr:nvSpPr>
      <xdr:spPr>
        <a:xfrm>
          <a:off x="14351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148183</xdr:rowOff>
    </xdr:from>
    <xdr:ext cx="762000" cy="259045"/>
    <xdr:sp macro="" textlink="">
      <xdr:nvSpPr>
        <xdr:cNvPr id="343" name="テキスト ボックス 342"/>
        <xdr:cNvSpPr txBox="1"/>
      </xdr:nvSpPr>
      <xdr:spPr>
        <a:xfrm>
          <a:off x="14020800" y="10263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40429</xdr:rowOff>
    </xdr:from>
    <xdr:to>
      <xdr:col>19</xdr:col>
      <xdr:colOff>533400</xdr:colOff>
      <xdr:row>61</xdr:row>
      <xdr:rowOff>142029</xdr:rowOff>
    </xdr:to>
    <xdr:sp macro="" textlink="">
      <xdr:nvSpPr>
        <xdr:cNvPr id="344" name="円/楕円 343"/>
        <xdr:cNvSpPr/>
      </xdr:nvSpPr>
      <xdr:spPr>
        <a:xfrm>
          <a:off x="13462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152206</xdr:rowOff>
    </xdr:from>
    <xdr:ext cx="762000" cy="259045"/>
    <xdr:sp macro="" textlink="">
      <xdr:nvSpPr>
        <xdr:cNvPr id="345" name="テキスト ボックス 344"/>
        <xdr:cNvSpPr txBox="1"/>
      </xdr:nvSpPr>
      <xdr:spPr>
        <a:xfrm>
          <a:off x="13131800" y="10267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a:ea typeface="+mn-ea"/>
              <a:cs typeface="+mn-cs"/>
            </a:rPr>
            <a:t>　</a:t>
          </a:r>
          <a:r>
            <a:rPr kumimoji="1" lang="ja-JP" altLang="ja-JP" sz="1300">
              <a:solidFill>
                <a:schemeClr val="dk1"/>
              </a:solidFill>
              <a:effectLst/>
              <a:latin typeface="+mn-lt"/>
              <a:ea typeface="+mn-ea"/>
              <a:cs typeface="+mn-cs"/>
            </a:rPr>
            <a:t>過去の大規模な投資的事業（国際会議場整備事業、新清掃工場建設事業等）のほか、数次にわたる国の景気対策に伴う起債の償還が</a:t>
          </a:r>
          <a:r>
            <a:rPr kumimoji="1" lang="ja-JP" altLang="en-US" sz="1300">
              <a:solidFill>
                <a:schemeClr val="dk1"/>
              </a:solidFill>
              <a:effectLst/>
              <a:latin typeface="+mn-lt"/>
              <a:ea typeface="+mn-ea"/>
              <a:cs typeface="+mn-cs"/>
            </a:rPr>
            <a:t>ピークを越えたため、実質公債費比率は、前年度から</a:t>
          </a:r>
          <a:r>
            <a:rPr kumimoji="1" lang="en-US" altLang="ja-JP" sz="1300">
              <a:solidFill>
                <a:schemeClr val="dk1"/>
              </a:solidFill>
              <a:effectLst/>
              <a:latin typeface="+mn-lt"/>
              <a:ea typeface="+mn-ea"/>
              <a:cs typeface="+mn-cs"/>
            </a:rPr>
            <a:t>1.6%</a:t>
          </a:r>
          <a:r>
            <a:rPr kumimoji="1" lang="ja-JP" altLang="en-US" sz="1300">
              <a:solidFill>
                <a:schemeClr val="dk1"/>
              </a:solidFill>
              <a:effectLst/>
              <a:latin typeface="+mn-lt"/>
              <a:ea typeface="+mn-ea"/>
              <a:cs typeface="+mn-cs"/>
            </a:rPr>
            <a:t>良化したものの、類似団体内では</a:t>
          </a:r>
          <a:r>
            <a:rPr kumimoji="1" lang="en-US" altLang="ja-JP" sz="1300">
              <a:solidFill>
                <a:schemeClr val="dk1"/>
              </a:solidFill>
              <a:effectLst/>
              <a:latin typeface="+mn-lt"/>
              <a:ea typeface="+mn-ea"/>
              <a:cs typeface="+mn-cs"/>
            </a:rPr>
            <a:t>49</a:t>
          </a:r>
          <a:r>
            <a:rPr kumimoji="1" lang="ja-JP" altLang="en-US" sz="1300">
              <a:solidFill>
                <a:schemeClr val="dk1"/>
              </a:solidFill>
              <a:effectLst/>
              <a:latin typeface="+mn-lt"/>
              <a:ea typeface="+mn-ea"/>
              <a:cs typeface="+mn-cs"/>
            </a:rPr>
            <a:t>位となっている。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今後も、第三セクター等改革推進債や図書館、美術館、公会堂の整備等、普通建設事業に係る本格償還が始まるため、劇的な改善は困難であるが、新発債の抑制を図り、実質公債費比率の低減を図ることとしてい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2" name="直線コネクタ 361"/>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3" name="テキスト ボックス 362"/>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4" name="直線コネクタ 36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5" name="テキスト ボックス 36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6" name="直線コネクタ 365"/>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7" name="テキスト ボックス 366"/>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113030</xdr:rowOff>
    </xdr:from>
    <xdr:to>
      <xdr:col>24</xdr:col>
      <xdr:colOff>558800</xdr:colOff>
      <xdr:row>44</xdr:row>
      <xdr:rowOff>98743</xdr:rowOff>
    </xdr:to>
    <xdr:cxnSp macro="">
      <xdr:nvCxnSpPr>
        <xdr:cNvPr id="370" name="直線コネクタ 369"/>
        <xdr:cNvCxnSpPr/>
      </xdr:nvCxnSpPr>
      <xdr:spPr>
        <a:xfrm flipV="1">
          <a:off x="17018000" y="628523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70820</xdr:rowOff>
    </xdr:from>
    <xdr:ext cx="762000" cy="259045"/>
    <xdr:sp macro="" textlink="">
      <xdr:nvSpPr>
        <xdr:cNvPr id="371" name="公債費負担の状況最小値テキスト"/>
        <xdr:cNvSpPr txBox="1"/>
      </xdr:nvSpPr>
      <xdr:spPr>
        <a:xfrm>
          <a:off x="17106900" y="761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24</xdr:col>
      <xdr:colOff>469900</xdr:colOff>
      <xdr:row>44</xdr:row>
      <xdr:rowOff>98743</xdr:rowOff>
    </xdr:from>
    <xdr:to>
      <xdr:col>24</xdr:col>
      <xdr:colOff>647700</xdr:colOff>
      <xdr:row>44</xdr:row>
      <xdr:rowOff>98743</xdr:rowOff>
    </xdr:to>
    <xdr:cxnSp macro="">
      <xdr:nvCxnSpPr>
        <xdr:cNvPr id="372" name="直線コネクタ 371"/>
        <xdr:cNvCxnSpPr/>
      </xdr:nvCxnSpPr>
      <xdr:spPr>
        <a:xfrm>
          <a:off x="16929100" y="764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27957</xdr:rowOff>
    </xdr:from>
    <xdr:ext cx="762000" cy="259045"/>
    <xdr:sp macro="" textlink="">
      <xdr:nvSpPr>
        <xdr:cNvPr id="373" name="公債費負担の状況最大値テキスト"/>
        <xdr:cNvSpPr txBox="1"/>
      </xdr:nvSpPr>
      <xdr:spPr>
        <a:xfrm>
          <a:off x="17106900" y="602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113030</xdr:rowOff>
    </xdr:from>
    <xdr:to>
      <xdr:col>24</xdr:col>
      <xdr:colOff>647700</xdr:colOff>
      <xdr:row>36</xdr:row>
      <xdr:rowOff>113030</xdr:rowOff>
    </xdr:to>
    <xdr:cxnSp macro="">
      <xdr:nvCxnSpPr>
        <xdr:cNvPr id="374" name="直線コネクタ 373"/>
        <xdr:cNvCxnSpPr/>
      </xdr:nvCxnSpPr>
      <xdr:spPr>
        <a:xfrm>
          <a:off x="16929100" y="62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1270</xdr:rowOff>
    </xdr:from>
    <xdr:to>
      <xdr:col>24</xdr:col>
      <xdr:colOff>558800</xdr:colOff>
      <xdr:row>42</xdr:row>
      <xdr:rowOff>97790</xdr:rowOff>
    </xdr:to>
    <xdr:cxnSp macro="">
      <xdr:nvCxnSpPr>
        <xdr:cNvPr id="375" name="直線コネクタ 374"/>
        <xdr:cNvCxnSpPr/>
      </xdr:nvCxnSpPr>
      <xdr:spPr>
        <a:xfrm flipV="1">
          <a:off x="16179800" y="720217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134002</xdr:rowOff>
    </xdr:from>
    <xdr:ext cx="762000" cy="259045"/>
    <xdr:sp macro="" textlink="">
      <xdr:nvSpPr>
        <xdr:cNvPr id="376" name="公債費負担の状況平均値テキスト"/>
        <xdr:cNvSpPr txBox="1"/>
      </xdr:nvSpPr>
      <xdr:spPr>
        <a:xfrm>
          <a:off x="17106900" y="64776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117475</xdr:rowOff>
    </xdr:from>
    <xdr:to>
      <xdr:col>24</xdr:col>
      <xdr:colOff>609600</xdr:colOff>
      <xdr:row>39</xdr:row>
      <xdr:rowOff>47625</xdr:rowOff>
    </xdr:to>
    <xdr:sp macro="" textlink="">
      <xdr:nvSpPr>
        <xdr:cNvPr id="377" name="フローチャート : 判断 376"/>
        <xdr:cNvSpPr/>
      </xdr:nvSpPr>
      <xdr:spPr>
        <a:xfrm>
          <a:off x="16967200" y="663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43</xdr:row>
      <xdr:rowOff>22860</xdr:rowOff>
    </xdr:to>
    <xdr:cxnSp macro="">
      <xdr:nvCxnSpPr>
        <xdr:cNvPr id="378" name="直線コネクタ 377"/>
        <xdr:cNvCxnSpPr/>
      </xdr:nvCxnSpPr>
      <xdr:spPr>
        <a:xfrm flipV="1">
          <a:off x="15290800" y="729869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78740</xdr:rowOff>
    </xdr:from>
    <xdr:to>
      <xdr:col>23</xdr:col>
      <xdr:colOff>457200</xdr:colOff>
      <xdr:row>40</xdr:row>
      <xdr:rowOff>8890</xdr:rowOff>
    </xdr:to>
    <xdr:sp macro="" textlink="">
      <xdr:nvSpPr>
        <xdr:cNvPr id="379" name="フローチャート : 判断 378"/>
        <xdr:cNvSpPr/>
      </xdr:nvSpPr>
      <xdr:spPr>
        <a:xfrm>
          <a:off x="16129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19067</xdr:rowOff>
    </xdr:from>
    <xdr:ext cx="736600" cy="259045"/>
    <xdr:sp macro="" textlink="">
      <xdr:nvSpPr>
        <xdr:cNvPr id="380" name="テキスト ボックス 379"/>
        <xdr:cNvSpPr txBox="1"/>
      </xdr:nvSpPr>
      <xdr:spPr>
        <a:xfrm>
          <a:off x="15798800" y="65341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22860</xdr:rowOff>
    </xdr:from>
    <xdr:to>
      <xdr:col>22</xdr:col>
      <xdr:colOff>203200</xdr:colOff>
      <xdr:row>43</xdr:row>
      <xdr:rowOff>131445</xdr:rowOff>
    </xdr:to>
    <xdr:cxnSp macro="">
      <xdr:nvCxnSpPr>
        <xdr:cNvPr id="381" name="直線コネクタ 380"/>
        <xdr:cNvCxnSpPr/>
      </xdr:nvCxnSpPr>
      <xdr:spPr>
        <a:xfrm flipV="1">
          <a:off x="14401800" y="7395210"/>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72707</xdr:rowOff>
    </xdr:from>
    <xdr:to>
      <xdr:col>22</xdr:col>
      <xdr:colOff>254000</xdr:colOff>
      <xdr:row>40</xdr:row>
      <xdr:rowOff>2857</xdr:rowOff>
    </xdr:to>
    <xdr:sp macro="" textlink="">
      <xdr:nvSpPr>
        <xdr:cNvPr id="382" name="フローチャート : 判断 381"/>
        <xdr:cNvSpPr/>
      </xdr:nvSpPr>
      <xdr:spPr>
        <a:xfrm>
          <a:off x="15240000" y="675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13034</xdr:rowOff>
    </xdr:from>
    <xdr:ext cx="762000" cy="259045"/>
    <xdr:sp macro="" textlink="">
      <xdr:nvSpPr>
        <xdr:cNvPr id="383" name="テキスト ボックス 382"/>
        <xdr:cNvSpPr txBox="1"/>
      </xdr:nvSpPr>
      <xdr:spPr>
        <a:xfrm>
          <a:off x="14909800" y="652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131445</xdr:rowOff>
    </xdr:from>
    <xdr:to>
      <xdr:col>21</xdr:col>
      <xdr:colOff>0</xdr:colOff>
      <xdr:row>44</xdr:row>
      <xdr:rowOff>32385</xdr:rowOff>
    </xdr:to>
    <xdr:cxnSp macro="">
      <xdr:nvCxnSpPr>
        <xdr:cNvPr id="384" name="直線コネクタ 383"/>
        <xdr:cNvCxnSpPr/>
      </xdr:nvCxnSpPr>
      <xdr:spPr>
        <a:xfrm flipV="1">
          <a:off x="13512800" y="750379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120968</xdr:rowOff>
    </xdr:from>
    <xdr:to>
      <xdr:col>21</xdr:col>
      <xdr:colOff>50800</xdr:colOff>
      <xdr:row>40</xdr:row>
      <xdr:rowOff>51118</xdr:rowOff>
    </xdr:to>
    <xdr:sp macro="" textlink="">
      <xdr:nvSpPr>
        <xdr:cNvPr id="385" name="フローチャート : 判断 384"/>
        <xdr:cNvSpPr/>
      </xdr:nvSpPr>
      <xdr:spPr>
        <a:xfrm>
          <a:off x="14351000" y="680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61295</xdr:rowOff>
    </xdr:from>
    <xdr:ext cx="762000" cy="259045"/>
    <xdr:sp macro="" textlink="">
      <xdr:nvSpPr>
        <xdr:cNvPr id="386" name="テキスト ボックス 385"/>
        <xdr:cNvSpPr txBox="1"/>
      </xdr:nvSpPr>
      <xdr:spPr>
        <a:xfrm>
          <a:off x="14020800" y="657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157163</xdr:rowOff>
    </xdr:from>
    <xdr:to>
      <xdr:col>19</xdr:col>
      <xdr:colOff>533400</xdr:colOff>
      <xdr:row>40</xdr:row>
      <xdr:rowOff>87313</xdr:rowOff>
    </xdr:to>
    <xdr:sp macro="" textlink="">
      <xdr:nvSpPr>
        <xdr:cNvPr id="387" name="フローチャート : 判断 386"/>
        <xdr:cNvSpPr/>
      </xdr:nvSpPr>
      <xdr:spPr>
        <a:xfrm>
          <a:off x="13462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97490</xdr:rowOff>
    </xdr:from>
    <xdr:ext cx="762000" cy="259045"/>
    <xdr:sp macro="" textlink="">
      <xdr:nvSpPr>
        <xdr:cNvPr id="388" name="テキスト ボックス 387"/>
        <xdr:cNvSpPr txBox="1"/>
      </xdr:nvSpPr>
      <xdr:spPr>
        <a:xfrm>
          <a:off x="13131800" y="661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121920</xdr:rowOff>
    </xdr:from>
    <xdr:to>
      <xdr:col>24</xdr:col>
      <xdr:colOff>609600</xdr:colOff>
      <xdr:row>42</xdr:row>
      <xdr:rowOff>52070</xdr:rowOff>
    </xdr:to>
    <xdr:sp macro="" textlink="">
      <xdr:nvSpPr>
        <xdr:cNvPr id="394" name="円/楕円 393"/>
        <xdr:cNvSpPr/>
      </xdr:nvSpPr>
      <xdr:spPr>
        <a:xfrm>
          <a:off x="16967200" y="715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93997</xdr:rowOff>
    </xdr:from>
    <xdr:ext cx="762000" cy="259045"/>
    <xdr:sp macro="" textlink="">
      <xdr:nvSpPr>
        <xdr:cNvPr id="395" name="公債費負担の状況該当値テキスト"/>
        <xdr:cNvSpPr txBox="1"/>
      </xdr:nvSpPr>
      <xdr:spPr>
        <a:xfrm>
          <a:off x="17106900" y="712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6" name="円/楕円 395"/>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7" name="テキスト ボックス 396"/>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143510</xdr:rowOff>
    </xdr:from>
    <xdr:to>
      <xdr:col>22</xdr:col>
      <xdr:colOff>254000</xdr:colOff>
      <xdr:row>43</xdr:row>
      <xdr:rowOff>73660</xdr:rowOff>
    </xdr:to>
    <xdr:sp macro="" textlink="">
      <xdr:nvSpPr>
        <xdr:cNvPr id="398" name="円/楕円 397"/>
        <xdr:cNvSpPr/>
      </xdr:nvSpPr>
      <xdr:spPr>
        <a:xfrm>
          <a:off x="15240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58437</xdr:rowOff>
    </xdr:from>
    <xdr:ext cx="762000" cy="259045"/>
    <xdr:sp macro="" textlink="">
      <xdr:nvSpPr>
        <xdr:cNvPr id="399" name="テキスト ボックス 398"/>
        <xdr:cNvSpPr txBox="1"/>
      </xdr:nvSpPr>
      <xdr:spPr>
        <a:xfrm>
          <a:off x="14909800" y="743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80645</xdr:rowOff>
    </xdr:from>
    <xdr:to>
      <xdr:col>21</xdr:col>
      <xdr:colOff>50800</xdr:colOff>
      <xdr:row>44</xdr:row>
      <xdr:rowOff>10795</xdr:rowOff>
    </xdr:to>
    <xdr:sp macro="" textlink="">
      <xdr:nvSpPr>
        <xdr:cNvPr id="400" name="円/楕円 399"/>
        <xdr:cNvSpPr/>
      </xdr:nvSpPr>
      <xdr:spPr>
        <a:xfrm>
          <a:off x="14351000" y="74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167022</xdr:rowOff>
    </xdr:from>
    <xdr:ext cx="762000" cy="259045"/>
    <xdr:sp macro="" textlink="">
      <xdr:nvSpPr>
        <xdr:cNvPr id="401" name="テキスト ボックス 400"/>
        <xdr:cNvSpPr txBox="1"/>
      </xdr:nvSpPr>
      <xdr:spPr>
        <a:xfrm>
          <a:off x="14020800" y="7539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153035</xdr:rowOff>
    </xdr:from>
    <xdr:to>
      <xdr:col>19</xdr:col>
      <xdr:colOff>533400</xdr:colOff>
      <xdr:row>44</xdr:row>
      <xdr:rowOff>83185</xdr:rowOff>
    </xdr:to>
    <xdr:sp macro="" textlink="">
      <xdr:nvSpPr>
        <xdr:cNvPr id="402" name="円/楕円 401"/>
        <xdr:cNvSpPr/>
      </xdr:nvSpPr>
      <xdr:spPr>
        <a:xfrm>
          <a:off x="13462000" y="752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67962</xdr:rowOff>
    </xdr:from>
    <xdr:ext cx="762000" cy="259045"/>
    <xdr:sp macro="" textlink="">
      <xdr:nvSpPr>
        <xdr:cNvPr id="403" name="テキスト ボックス 402"/>
        <xdr:cNvSpPr txBox="1"/>
      </xdr:nvSpPr>
      <xdr:spPr>
        <a:xfrm>
          <a:off x="13131800" y="761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地域総合整備資金貸付事業債の皆減等により、市債の発行額は対前</a:t>
          </a:r>
          <a:r>
            <a:rPr kumimoji="1" lang="ja-JP" altLang="en-US" sz="1300">
              <a:solidFill>
                <a:sysClr val="windowText" lastClr="000000"/>
              </a:solidFill>
              <a:latin typeface="ＭＳ Ｐゴシック"/>
            </a:rPr>
            <a:t>年度比</a:t>
          </a:r>
          <a:r>
            <a:rPr kumimoji="1" lang="en-US" altLang="ja-JP" sz="1300">
              <a:solidFill>
                <a:sysClr val="windowText" lastClr="000000"/>
              </a:solidFill>
              <a:latin typeface="ＭＳ Ｐゴシック"/>
            </a:rPr>
            <a:t>13.7</a:t>
          </a:r>
          <a:r>
            <a:rPr kumimoji="1" lang="ja-JP" altLang="en-US" sz="1300">
              <a:solidFill>
                <a:sysClr val="windowText" lastClr="000000"/>
              </a:solidFill>
              <a:latin typeface="ＭＳ Ｐゴシック"/>
            </a:rPr>
            <a:t>％</a:t>
          </a:r>
          <a:r>
            <a:rPr kumimoji="1" lang="ja-JP" altLang="en-US" sz="1300">
              <a:latin typeface="ＭＳ Ｐゴシック"/>
            </a:rPr>
            <a:t>の減となったものの、過去に借入した第三セクター等改革推進債や図書館、美術館、公会堂の整備等普通建設事業に伴う地方債残高の影響により、類似団体内で</a:t>
          </a:r>
          <a:r>
            <a:rPr kumimoji="1" lang="en-US" altLang="ja-JP" sz="1300">
              <a:latin typeface="ＭＳ Ｐゴシック"/>
            </a:rPr>
            <a:t>49</a:t>
          </a:r>
          <a:r>
            <a:rPr kumimoji="1" lang="ja-JP" altLang="en-US" sz="1300">
              <a:latin typeface="ＭＳ Ｐゴシック"/>
            </a:rPr>
            <a:t>位となった。</a:t>
          </a:r>
          <a:endParaRPr kumimoji="1" lang="en-US" altLang="ja-JP" sz="1300">
            <a:latin typeface="ＭＳ Ｐゴシック"/>
          </a:endParaRPr>
        </a:p>
        <a:p>
          <a:r>
            <a:rPr kumimoji="1" lang="ja-JP" altLang="en-US" sz="1300">
              <a:latin typeface="ＭＳ Ｐゴシック"/>
            </a:rPr>
            <a:t>　今後も市債発行額の適正化に努め、将来負担額の低減を図ることとしている。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16002</xdr:rowOff>
    </xdr:to>
    <xdr:cxnSp macro="">
      <xdr:nvCxnSpPr>
        <xdr:cNvPr id="432" name="直線コネクタ 431"/>
        <xdr:cNvCxnSpPr/>
      </xdr:nvCxnSpPr>
      <xdr:spPr>
        <a:xfrm flipV="1">
          <a:off x="17018000" y="2370667"/>
          <a:ext cx="0" cy="14172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159529</xdr:rowOff>
    </xdr:from>
    <xdr:ext cx="762000" cy="259045"/>
    <xdr:sp macro="" textlink="">
      <xdr:nvSpPr>
        <xdr:cNvPr id="433" name="将来負担の状況最小値テキスト"/>
        <xdr:cNvSpPr txBox="1"/>
      </xdr:nvSpPr>
      <xdr:spPr>
        <a:xfrm>
          <a:off x="17106900" y="3759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176.2</a:t>
          </a:r>
          <a:endParaRPr kumimoji="1" lang="ja-JP" altLang="en-US" sz="1000" b="1">
            <a:latin typeface="ＭＳ Ｐゴシック"/>
          </a:endParaRPr>
        </a:p>
      </xdr:txBody>
    </xdr:sp>
    <xdr:clientData/>
  </xdr:oneCellAnchor>
  <xdr:twoCellAnchor>
    <xdr:from>
      <xdr:col>24</xdr:col>
      <xdr:colOff>469900</xdr:colOff>
      <xdr:row>22</xdr:row>
      <xdr:rowOff>16002</xdr:rowOff>
    </xdr:from>
    <xdr:to>
      <xdr:col>24</xdr:col>
      <xdr:colOff>647700</xdr:colOff>
      <xdr:row>22</xdr:row>
      <xdr:rowOff>16002</xdr:rowOff>
    </xdr:to>
    <xdr:cxnSp macro="">
      <xdr:nvCxnSpPr>
        <xdr:cNvPr id="434" name="直線コネクタ 433"/>
        <xdr:cNvCxnSpPr/>
      </xdr:nvCxnSpPr>
      <xdr:spPr>
        <a:xfrm>
          <a:off x="16929100" y="3787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116925</xdr:rowOff>
    </xdr:from>
    <xdr:to>
      <xdr:col>24</xdr:col>
      <xdr:colOff>558800</xdr:colOff>
      <xdr:row>20</xdr:row>
      <xdr:rowOff>20278</xdr:rowOff>
    </xdr:to>
    <xdr:cxnSp macro="">
      <xdr:nvCxnSpPr>
        <xdr:cNvPr id="437" name="直線コネクタ 436"/>
        <xdr:cNvCxnSpPr/>
      </xdr:nvCxnSpPr>
      <xdr:spPr>
        <a:xfrm flipV="1">
          <a:off x="16179800" y="3374475"/>
          <a:ext cx="8382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56744</xdr:rowOff>
    </xdr:from>
    <xdr:ext cx="762000" cy="259045"/>
    <xdr:sp macro="" textlink="">
      <xdr:nvSpPr>
        <xdr:cNvPr id="438" name="将来負担の状況平均値テキスト"/>
        <xdr:cNvSpPr txBox="1"/>
      </xdr:nvSpPr>
      <xdr:spPr>
        <a:xfrm>
          <a:off x="17106900" y="22855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40217</xdr:rowOff>
    </xdr:from>
    <xdr:to>
      <xdr:col>24</xdr:col>
      <xdr:colOff>609600</xdr:colOff>
      <xdr:row>14</xdr:row>
      <xdr:rowOff>141817</xdr:rowOff>
    </xdr:to>
    <xdr:sp macro="" textlink="">
      <xdr:nvSpPr>
        <xdr:cNvPr id="439" name="フローチャート : 判断 438"/>
        <xdr:cNvSpPr/>
      </xdr:nvSpPr>
      <xdr:spPr>
        <a:xfrm>
          <a:off x="169672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20278</xdr:rowOff>
    </xdr:from>
    <xdr:to>
      <xdr:col>23</xdr:col>
      <xdr:colOff>406400</xdr:colOff>
      <xdr:row>21</xdr:row>
      <xdr:rowOff>4868</xdr:rowOff>
    </xdr:to>
    <xdr:cxnSp macro="">
      <xdr:nvCxnSpPr>
        <xdr:cNvPr id="440" name="直線コネクタ 439"/>
        <xdr:cNvCxnSpPr/>
      </xdr:nvCxnSpPr>
      <xdr:spPr>
        <a:xfrm flipV="1">
          <a:off x="15290800" y="3449278"/>
          <a:ext cx="889000" cy="15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28829</xdr:rowOff>
    </xdr:from>
    <xdr:to>
      <xdr:col>23</xdr:col>
      <xdr:colOff>457200</xdr:colOff>
      <xdr:row>15</xdr:row>
      <xdr:rowOff>130429</xdr:rowOff>
    </xdr:to>
    <xdr:sp macro="" textlink="">
      <xdr:nvSpPr>
        <xdr:cNvPr id="441" name="フローチャート : 判断 440"/>
        <xdr:cNvSpPr/>
      </xdr:nvSpPr>
      <xdr:spPr>
        <a:xfrm>
          <a:off x="16129000" y="260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140606</xdr:rowOff>
    </xdr:from>
    <xdr:ext cx="736600" cy="259045"/>
    <xdr:sp macro="" textlink="">
      <xdr:nvSpPr>
        <xdr:cNvPr id="442" name="テキスト ボックス 441"/>
        <xdr:cNvSpPr txBox="1"/>
      </xdr:nvSpPr>
      <xdr:spPr>
        <a:xfrm>
          <a:off x="15798800" y="2369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4868</xdr:rowOff>
    </xdr:from>
    <xdr:to>
      <xdr:col>22</xdr:col>
      <xdr:colOff>203200</xdr:colOff>
      <xdr:row>21</xdr:row>
      <xdr:rowOff>74845</xdr:rowOff>
    </xdr:to>
    <xdr:cxnSp macro="">
      <xdr:nvCxnSpPr>
        <xdr:cNvPr id="443" name="直線コネクタ 442"/>
        <xdr:cNvCxnSpPr/>
      </xdr:nvCxnSpPr>
      <xdr:spPr>
        <a:xfrm flipV="1">
          <a:off x="14401800" y="3605318"/>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19981</xdr:rowOff>
    </xdr:from>
    <xdr:to>
      <xdr:col>22</xdr:col>
      <xdr:colOff>254000</xdr:colOff>
      <xdr:row>15</xdr:row>
      <xdr:rowOff>121581</xdr:rowOff>
    </xdr:to>
    <xdr:sp macro="" textlink="">
      <xdr:nvSpPr>
        <xdr:cNvPr id="444" name="フローチャート : 判断 443"/>
        <xdr:cNvSpPr/>
      </xdr:nvSpPr>
      <xdr:spPr>
        <a:xfrm>
          <a:off x="15240000" y="2591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131758</xdr:rowOff>
    </xdr:from>
    <xdr:ext cx="762000" cy="259045"/>
    <xdr:sp macro="" textlink="">
      <xdr:nvSpPr>
        <xdr:cNvPr id="445" name="テキスト ボックス 444"/>
        <xdr:cNvSpPr txBox="1"/>
      </xdr:nvSpPr>
      <xdr:spPr>
        <a:xfrm>
          <a:off x="14909800" y="2360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70824</xdr:rowOff>
    </xdr:from>
    <xdr:to>
      <xdr:col>21</xdr:col>
      <xdr:colOff>0</xdr:colOff>
      <xdr:row>21</xdr:row>
      <xdr:rowOff>74845</xdr:rowOff>
    </xdr:to>
    <xdr:cxnSp macro="">
      <xdr:nvCxnSpPr>
        <xdr:cNvPr id="446" name="直線コネクタ 445"/>
        <xdr:cNvCxnSpPr/>
      </xdr:nvCxnSpPr>
      <xdr:spPr>
        <a:xfrm>
          <a:off x="13512800" y="367127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50546</xdr:rowOff>
    </xdr:from>
    <xdr:to>
      <xdr:col>21</xdr:col>
      <xdr:colOff>50800</xdr:colOff>
      <xdr:row>15</xdr:row>
      <xdr:rowOff>152146</xdr:rowOff>
    </xdr:to>
    <xdr:sp macro="" textlink="">
      <xdr:nvSpPr>
        <xdr:cNvPr id="447" name="フローチャート : 判断 446"/>
        <xdr:cNvSpPr/>
      </xdr:nvSpPr>
      <xdr:spPr>
        <a:xfrm>
          <a:off x="14351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162323</xdr:rowOff>
    </xdr:from>
    <xdr:ext cx="762000" cy="259045"/>
    <xdr:sp macro="" textlink="">
      <xdr:nvSpPr>
        <xdr:cNvPr id="448" name="テキスト ボックス 447"/>
        <xdr:cNvSpPr txBox="1"/>
      </xdr:nvSpPr>
      <xdr:spPr>
        <a:xfrm>
          <a:off x="14020800" y="2391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118914</xdr:rowOff>
    </xdr:from>
    <xdr:to>
      <xdr:col>19</xdr:col>
      <xdr:colOff>533400</xdr:colOff>
      <xdr:row>16</xdr:row>
      <xdr:rowOff>49064</xdr:rowOff>
    </xdr:to>
    <xdr:sp macro="" textlink="">
      <xdr:nvSpPr>
        <xdr:cNvPr id="449" name="フローチャート : 判断 448"/>
        <xdr:cNvSpPr/>
      </xdr:nvSpPr>
      <xdr:spPr>
        <a:xfrm>
          <a:off x="13462000" y="2690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59241</xdr:rowOff>
    </xdr:from>
    <xdr:ext cx="762000" cy="259045"/>
    <xdr:sp macro="" textlink="">
      <xdr:nvSpPr>
        <xdr:cNvPr id="450" name="テキスト ボックス 449"/>
        <xdr:cNvSpPr txBox="1"/>
      </xdr:nvSpPr>
      <xdr:spPr>
        <a:xfrm>
          <a:off x="13131800" y="245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66125</xdr:rowOff>
    </xdr:from>
    <xdr:to>
      <xdr:col>24</xdr:col>
      <xdr:colOff>609600</xdr:colOff>
      <xdr:row>19</xdr:row>
      <xdr:rowOff>167725</xdr:rowOff>
    </xdr:to>
    <xdr:sp macro="" textlink="">
      <xdr:nvSpPr>
        <xdr:cNvPr id="456" name="円/楕円 455"/>
        <xdr:cNvSpPr/>
      </xdr:nvSpPr>
      <xdr:spPr>
        <a:xfrm>
          <a:off x="16967200" y="332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38202</xdr:rowOff>
    </xdr:from>
    <xdr:ext cx="762000" cy="259045"/>
    <xdr:sp macro="" textlink="">
      <xdr:nvSpPr>
        <xdr:cNvPr id="457" name="将来負担の状況該当値テキスト"/>
        <xdr:cNvSpPr txBox="1"/>
      </xdr:nvSpPr>
      <xdr:spPr>
        <a:xfrm>
          <a:off x="17106900" y="329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140928</xdr:rowOff>
    </xdr:from>
    <xdr:to>
      <xdr:col>23</xdr:col>
      <xdr:colOff>457200</xdr:colOff>
      <xdr:row>20</xdr:row>
      <xdr:rowOff>71078</xdr:rowOff>
    </xdr:to>
    <xdr:sp macro="" textlink="">
      <xdr:nvSpPr>
        <xdr:cNvPr id="458" name="円/楕円 457"/>
        <xdr:cNvSpPr/>
      </xdr:nvSpPr>
      <xdr:spPr>
        <a:xfrm>
          <a:off x="16129000" y="339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55855</xdr:rowOff>
    </xdr:from>
    <xdr:ext cx="736600" cy="259045"/>
    <xdr:sp macro="" textlink="">
      <xdr:nvSpPr>
        <xdr:cNvPr id="459" name="テキスト ボックス 458"/>
        <xdr:cNvSpPr txBox="1"/>
      </xdr:nvSpPr>
      <xdr:spPr>
        <a:xfrm>
          <a:off x="15798800" y="348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134.1</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125518</xdr:rowOff>
    </xdr:from>
    <xdr:to>
      <xdr:col>22</xdr:col>
      <xdr:colOff>254000</xdr:colOff>
      <xdr:row>21</xdr:row>
      <xdr:rowOff>55668</xdr:rowOff>
    </xdr:to>
    <xdr:sp macro="" textlink="">
      <xdr:nvSpPr>
        <xdr:cNvPr id="460" name="円/楕円 459"/>
        <xdr:cNvSpPr/>
      </xdr:nvSpPr>
      <xdr:spPr>
        <a:xfrm>
          <a:off x="15240000" y="355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40445</xdr:rowOff>
    </xdr:from>
    <xdr:ext cx="762000" cy="259045"/>
    <xdr:sp macro="" textlink="">
      <xdr:nvSpPr>
        <xdr:cNvPr id="461" name="テキスト ボックス 460"/>
        <xdr:cNvSpPr txBox="1"/>
      </xdr:nvSpPr>
      <xdr:spPr>
        <a:xfrm>
          <a:off x="14909800" y="364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153.5</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24045</xdr:rowOff>
    </xdr:from>
    <xdr:to>
      <xdr:col>21</xdr:col>
      <xdr:colOff>50800</xdr:colOff>
      <xdr:row>21</xdr:row>
      <xdr:rowOff>125645</xdr:rowOff>
    </xdr:to>
    <xdr:sp macro="" textlink="">
      <xdr:nvSpPr>
        <xdr:cNvPr id="462" name="円/楕円 461"/>
        <xdr:cNvSpPr/>
      </xdr:nvSpPr>
      <xdr:spPr>
        <a:xfrm>
          <a:off x="14351000" y="362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110422</xdr:rowOff>
    </xdr:from>
    <xdr:ext cx="762000" cy="259045"/>
    <xdr:sp macro="" textlink="">
      <xdr:nvSpPr>
        <xdr:cNvPr id="463" name="テキスト ボックス 462"/>
        <xdr:cNvSpPr txBox="1"/>
      </xdr:nvSpPr>
      <xdr:spPr>
        <a:xfrm>
          <a:off x="14020800" y="371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162.2</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20024</xdr:rowOff>
    </xdr:from>
    <xdr:to>
      <xdr:col>19</xdr:col>
      <xdr:colOff>533400</xdr:colOff>
      <xdr:row>21</xdr:row>
      <xdr:rowOff>121624</xdr:rowOff>
    </xdr:to>
    <xdr:sp macro="" textlink="">
      <xdr:nvSpPr>
        <xdr:cNvPr id="464" name="円/楕円 463"/>
        <xdr:cNvSpPr/>
      </xdr:nvSpPr>
      <xdr:spPr>
        <a:xfrm>
          <a:off x="13462000" y="362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106401</xdr:rowOff>
    </xdr:from>
    <xdr:ext cx="762000" cy="259045"/>
    <xdr:sp macro="" textlink="">
      <xdr:nvSpPr>
        <xdr:cNvPr id="465" name="テキスト ボックス 464"/>
        <xdr:cNvSpPr txBox="1"/>
      </xdr:nvSpPr>
      <xdr:spPr>
        <a:xfrm>
          <a:off x="13131800" y="3706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鳥取県米子市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149,407
148,190
132.42
63,616,877
62,236,046
1,098,354
31,563,658
64,855,998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124.8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人件費に係る経常収支比率は、前年度と比べ</a:t>
          </a:r>
          <a:r>
            <a:rPr kumimoji="1" lang="en-US" altLang="ja-JP" sz="1300">
              <a:latin typeface="ＭＳ Ｐゴシック"/>
            </a:rPr>
            <a:t>0.1</a:t>
          </a:r>
          <a:r>
            <a:rPr kumimoji="1" lang="ja-JP" altLang="en-US" sz="1300">
              <a:latin typeface="ＭＳ Ｐゴシック"/>
            </a:rPr>
            <a:t>ポイントの減となっているが、主な原因としては、</a:t>
          </a:r>
          <a:r>
            <a:rPr kumimoji="1" lang="ja-JP" altLang="en-US" sz="1300">
              <a:solidFill>
                <a:sysClr val="windowText" lastClr="000000"/>
              </a:solidFill>
              <a:latin typeface="ＭＳ Ｐゴシック"/>
            </a:rPr>
            <a:t>定年退職者が前年度より減ったことによるものである。</a:t>
          </a:r>
          <a:endParaRPr kumimoji="1" lang="en-US" altLang="ja-JP" sz="1300">
            <a:solidFill>
              <a:sysClr val="windowText" lastClr="000000"/>
            </a:solidFill>
            <a:latin typeface="ＭＳ Ｐゴシック"/>
          </a:endParaRPr>
        </a:p>
        <a:p>
          <a:r>
            <a:rPr kumimoji="1" lang="ja-JP" altLang="en-US" sz="1300">
              <a:latin typeface="ＭＳ Ｐゴシック"/>
            </a:rPr>
            <a:t>　類似団体平均を</a:t>
          </a:r>
          <a:r>
            <a:rPr kumimoji="1" lang="en-US" altLang="ja-JP" sz="1300">
              <a:latin typeface="ＭＳ Ｐゴシック"/>
            </a:rPr>
            <a:t>5.5</a:t>
          </a:r>
          <a:r>
            <a:rPr kumimoji="1" lang="ja-JP" altLang="en-US" sz="1300">
              <a:latin typeface="ＭＳ Ｐゴシック"/>
            </a:rPr>
            <a:t>ポイント下回る低い水準であり、今後も定数管理や、給与水準の適正化を図る。</a:t>
          </a:r>
          <a:endParaRPr kumimoji="1" lang="en-US" altLang="ja-JP"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138430</xdr:rowOff>
    </xdr:from>
    <xdr:to>
      <xdr:col>7</xdr:col>
      <xdr:colOff>15875</xdr:colOff>
      <xdr:row>40</xdr:row>
      <xdr:rowOff>104140</xdr:rowOff>
    </xdr:to>
    <xdr:cxnSp macro="">
      <xdr:nvCxnSpPr>
        <xdr:cNvPr id="61" name="直線コネクタ 60"/>
        <xdr:cNvCxnSpPr/>
      </xdr:nvCxnSpPr>
      <xdr:spPr>
        <a:xfrm flipV="1">
          <a:off x="4826000" y="579628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76217</xdr:rowOff>
    </xdr:from>
    <xdr:ext cx="762000" cy="259045"/>
    <xdr:sp macro="" textlink="">
      <xdr:nvSpPr>
        <xdr:cNvPr id="62" name="人件費最小値テキスト"/>
        <xdr:cNvSpPr txBox="1"/>
      </xdr:nvSpPr>
      <xdr:spPr>
        <a:xfrm>
          <a:off x="4914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32.2</a:t>
          </a:r>
          <a:endParaRPr kumimoji="1" lang="ja-JP" altLang="en-US" sz="1000" b="1">
            <a:latin typeface="ＭＳ Ｐゴシック"/>
          </a:endParaRPr>
        </a:p>
      </xdr:txBody>
    </xdr:sp>
    <xdr:clientData/>
  </xdr:oneCellAnchor>
  <xdr:twoCellAnchor>
    <xdr:from>
      <xdr:col>6</xdr:col>
      <xdr:colOff>612775</xdr:colOff>
      <xdr:row>40</xdr:row>
      <xdr:rowOff>104140</xdr:rowOff>
    </xdr:from>
    <xdr:to>
      <xdr:col>7</xdr:col>
      <xdr:colOff>104775</xdr:colOff>
      <xdr:row>40</xdr:row>
      <xdr:rowOff>104140</xdr:rowOff>
    </xdr:to>
    <xdr:cxnSp macro="">
      <xdr:nvCxnSpPr>
        <xdr:cNvPr id="63" name="直線コネクタ 62"/>
        <xdr:cNvCxnSpPr/>
      </xdr:nvCxnSpPr>
      <xdr:spPr>
        <a:xfrm>
          <a:off x="4737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612775</xdr:colOff>
      <xdr:row>33</xdr:row>
      <xdr:rowOff>138430</xdr:rowOff>
    </xdr:from>
    <xdr:to>
      <xdr:col>7</xdr:col>
      <xdr:colOff>104775</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111760</xdr:rowOff>
    </xdr:from>
    <xdr:to>
      <xdr:col>7</xdr:col>
      <xdr:colOff>15875</xdr:colOff>
      <xdr:row>34</xdr:row>
      <xdr:rowOff>119380</xdr:rowOff>
    </xdr:to>
    <xdr:cxnSp macro="">
      <xdr:nvCxnSpPr>
        <xdr:cNvPr id="66" name="直線コネクタ 65"/>
        <xdr:cNvCxnSpPr/>
      </xdr:nvCxnSpPr>
      <xdr:spPr>
        <a:xfrm flipV="1">
          <a:off x="3987800" y="59410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137160</xdr:rowOff>
    </xdr:from>
    <xdr:to>
      <xdr:col>7</xdr:col>
      <xdr:colOff>66675</xdr:colOff>
      <xdr:row>37</xdr:row>
      <xdr:rowOff>67310</xdr:rowOff>
    </xdr:to>
    <xdr:sp macro="" textlink="">
      <xdr:nvSpPr>
        <xdr:cNvPr id="68" name="フローチャート :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35560</xdr:rowOff>
    </xdr:from>
    <xdr:to>
      <xdr:col>5</xdr:col>
      <xdr:colOff>549275</xdr:colOff>
      <xdr:row>34</xdr:row>
      <xdr:rowOff>119380</xdr:rowOff>
    </xdr:to>
    <xdr:cxnSp macro="">
      <xdr:nvCxnSpPr>
        <xdr:cNvPr id="69" name="直線コネクタ 68"/>
        <xdr:cNvCxnSpPr/>
      </xdr:nvCxnSpPr>
      <xdr:spPr>
        <a:xfrm>
          <a:off x="3098800" y="58648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140970</xdr:rowOff>
    </xdr:from>
    <xdr:to>
      <xdr:col>5</xdr:col>
      <xdr:colOff>600075</xdr:colOff>
      <xdr:row>36</xdr:row>
      <xdr:rowOff>71120</xdr:rowOff>
    </xdr:to>
    <xdr:sp macro="" textlink="">
      <xdr:nvSpPr>
        <xdr:cNvPr id="70" name="フローチャート : 判断 69"/>
        <xdr:cNvSpPr/>
      </xdr:nvSpPr>
      <xdr:spPr>
        <a:xfrm>
          <a:off x="3937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55897</xdr:rowOff>
    </xdr:from>
    <xdr:ext cx="736600" cy="259045"/>
    <xdr:sp macro="" textlink="">
      <xdr:nvSpPr>
        <xdr:cNvPr id="71" name="テキスト ボックス 70"/>
        <xdr:cNvSpPr txBox="1"/>
      </xdr:nvSpPr>
      <xdr:spPr>
        <a:xfrm>
          <a:off x="3606800" y="622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138430</xdr:rowOff>
    </xdr:from>
    <xdr:to>
      <xdr:col>4</xdr:col>
      <xdr:colOff>346075</xdr:colOff>
      <xdr:row>34</xdr:row>
      <xdr:rowOff>35560</xdr:rowOff>
    </xdr:to>
    <xdr:cxnSp macro="">
      <xdr:nvCxnSpPr>
        <xdr:cNvPr id="72" name="直線コネクタ 71"/>
        <xdr:cNvCxnSpPr/>
      </xdr:nvCxnSpPr>
      <xdr:spPr>
        <a:xfrm>
          <a:off x="2209800" y="57962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106680</xdr:rowOff>
    </xdr:from>
    <xdr:to>
      <xdr:col>4</xdr:col>
      <xdr:colOff>396875</xdr:colOff>
      <xdr:row>37</xdr:row>
      <xdr:rowOff>36830</xdr:rowOff>
    </xdr:to>
    <xdr:sp macro="" textlink="">
      <xdr:nvSpPr>
        <xdr:cNvPr id="73" name="フローチャート : 判断 72"/>
        <xdr:cNvSpPr/>
      </xdr:nvSpPr>
      <xdr:spPr>
        <a:xfrm>
          <a:off x="3048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21607</xdr:rowOff>
    </xdr:from>
    <xdr:ext cx="762000" cy="259045"/>
    <xdr:sp macro="" textlink="">
      <xdr:nvSpPr>
        <xdr:cNvPr id="74" name="テキスト ボックス 73"/>
        <xdr:cNvSpPr txBox="1"/>
      </xdr:nvSpPr>
      <xdr:spPr>
        <a:xfrm>
          <a:off x="2717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138430</xdr:rowOff>
    </xdr:from>
    <xdr:to>
      <xdr:col>3</xdr:col>
      <xdr:colOff>142875</xdr:colOff>
      <xdr:row>34</xdr:row>
      <xdr:rowOff>50800</xdr:rowOff>
    </xdr:to>
    <xdr:cxnSp macro="">
      <xdr:nvCxnSpPr>
        <xdr:cNvPr id="75" name="直線コネクタ 74"/>
        <xdr:cNvCxnSpPr/>
      </xdr:nvCxnSpPr>
      <xdr:spPr>
        <a:xfrm flipV="1">
          <a:off x="1320800" y="57962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106680</xdr:rowOff>
    </xdr:from>
    <xdr:to>
      <xdr:col>3</xdr:col>
      <xdr:colOff>193675</xdr:colOff>
      <xdr:row>37</xdr:row>
      <xdr:rowOff>36830</xdr:rowOff>
    </xdr:to>
    <xdr:sp macro="" textlink="">
      <xdr:nvSpPr>
        <xdr:cNvPr id="76" name="フローチャート : 判断 75"/>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21607</xdr:rowOff>
    </xdr:from>
    <xdr:ext cx="762000" cy="259045"/>
    <xdr:sp macro="" textlink="">
      <xdr:nvSpPr>
        <xdr:cNvPr id="77" name="テキスト ボックス 76"/>
        <xdr:cNvSpPr txBox="1"/>
      </xdr:nvSpPr>
      <xdr:spPr>
        <a:xfrm>
          <a:off x="1828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41910</xdr:rowOff>
    </xdr:from>
    <xdr:to>
      <xdr:col>1</xdr:col>
      <xdr:colOff>676275</xdr:colOff>
      <xdr:row>37</xdr:row>
      <xdr:rowOff>143510</xdr:rowOff>
    </xdr:to>
    <xdr:sp macro="" textlink="">
      <xdr:nvSpPr>
        <xdr:cNvPr id="78" name="フローチャート : 判断 77"/>
        <xdr:cNvSpPr/>
      </xdr:nvSpPr>
      <xdr:spPr>
        <a:xfrm>
          <a:off x="1270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128287</xdr:rowOff>
    </xdr:from>
    <xdr:ext cx="762000" cy="259045"/>
    <xdr:sp macro="" textlink="">
      <xdr:nvSpPr>
        <xdr:cNvPr id="79" name="テキスト ボックス 78"/>
        <xdr:cNvSpPr txBox="1"/>
      </xdr:nvSpPr>
      <xdr:spPr>
        <a:xfrm>
          <a:off x="939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60960</xdr:rowOff>
    </xdr:from>
    <xdr:to>
      <xdr:col>7</xdr:col>
      <xdr:colOff>66675</xdr:colOff>
      <xdr:row>34</xdr:row>
      <xdr:rowOff>162560</xdr:rowOff>
    </xdr:to>
    <xdr:sp macro="" textlink="">
      <xdr:nvSpPr>
        <xdr:cNvPr id="85" name="円/楕円 84"/>
        <xdr:cNvSpPr/>
      </xdr:nvSpPr>
      <xdr:spPr>
        <a:xfrm>
          <a:off x="4775200" y="58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77487</xdr:rowOff>
    </xdr:from>
    <xdr:ext cx="762000" cy="259045"/>
    <xdr:sp macro="" textlink="">
      <xdr:nvSpPr>
        <xdr:cNvPr id="86" name="人件費該当値テキスト"/>
        <xdr:cNvSpPr txBox="1"/>
      </xdr:nvSpPr>
      <xdr:spPr>
        <a:xfrm>
          <a:off x="4914900" y="573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68580</xdr:rowOff>
    </xdr:from>
    <xdr:to>
      <xdr:col>5</xdr:col>
      <xdr:colOff>600075</xdr:colOff>
      <xdr:row>34</xdr:row>
      <xdr:rowOff>170180</xdr:rowOff>
    </xdr:to>
    <xdr:sp macro="" textlink="">
      <xdr:nvSpPr>
        <xdr:cNvPr id="87" name="円/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156210</xdr:rowOff>
    </xdr:from>
    <xdr:to>
      <xdr:col>4</xdr:col>
      <xdr:colOff>396875</xdr:colOff>
      <xdr:row>34</xdr:row>
      <xdr:rowOff>86360</xdr:rowOff>
    </xdr:to>
    <xdr:sp macro="" textlink="">
      <xdr:nvSpPr>
        <xdr:cNvPr id="89" name="円/楕円 88"/>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32</xdr:row>
      <xdr:rowOff>96537</xdr:rowOff>
    </xdr:from>
    <xdr:ext cx="762000" cy="259045"/>
    <xdr:sp macro="" textlink="">
      <xdr:nvSpPr>
        <xdr:cNvPr id="90" name="テキスト ボックス 89"/>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87630</xdr:rowOff>
    </xdr:from>
    <xdr:to>
      <xdr:col>3</xdr:col>
      <xdr:colOff>193675</xdr:colOff>
      <xdr:row>34</xdr:row>
      <xdr:rowOff>17780</xdr:rowOff>
    </xdr:to>
    <xdr:sp macro="" textlink="">
      <xdr:nvSpPr>
        <xdr:cNvPr id="91" name="円/楕円 90"/>
        <xdr:cNvSpPr/>
      </xdr:nvSpPr>
      <xdr:spPr>
        <a:xfrm>
          <a:off x="2159000" y="57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32</xdr:row>
      <xdr:rowOff>27957</xdr:rowOff>
    </xdr:from>
    <xdr:ext cx="762000" cy="259045"/>
    <xdr:sp macro="" textlink="">
      <xdr:nvSpPr>
        <xdr:cNvPr id="92" name="テキスト ボックス 91"/>
        <xdr:cNvSpPr txBox="1"/>
      </xdr:nvSpPr>
      <xdr:spPr>
        <a:xfrm>
          <a:off x="182880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0</xdr:rowOff>
    </xdr:from>
    <xdr:to>
      <xdr:col>1</xdr:col>
      <xdr:colOff>676275</xdr:colOff>
      <xdr:row>34</xdr:row>
      <xdr:rowOff>101600</xdr:rowOff>
    </xdr:to>
    <xdr:sp macro="" textlink="">
      <xdr:nvSpPr>
        <xdr:cNvPr id="93" name="円/楕円 92"/>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32</xdr:row>
      <xdr:rowOff>111777</xdr:rowOff>
    </xdr:from>
    <xdr:ext cx="762000" cy="259045"/>
    <xdr:sp macro="" textlink="">
      <xdr:nvSpPr>
        <xdr:cNvPr id="94" name="テキスト ボックス 93"/>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a:t>
          </a:r>
          <a:r>
            <a:rPr kumimoji="1" lang="en-US" altLang="ja-JP" sz="1300">
              <a:latin typeface="ＭＳ Ｐゴシック"/>
            </a:rPr>
            <a:t>11.5%</a:t>
          </a:r>
          <a:r>
            <a:rPr kumimoji="1" lang="ja-JP" altLang="en-US" sz="1300">
              <a:latin typeface="ＭＳ Ｐゴシック"/>
            </a:rPr>
            <a:t>で類似団体平均を</a:t>
          </a:r>
          <a:r>
            <a:rPr kumimoji="1" lang="en-US" altLang="ja-JP" sz="1300">
              <a:latin typeface="ＭＳ Ｐゴシック"/>
            </a:rPr>
            <a:t>5.2</a:t>
          </a:r>
          <a:r>
            <a:rPr kumimoji="1" lang="ja-JP" altLang="en-US" sz="1300">
              <a:latin typeface="ＭＳ Ｐゴシック"/>
            </a:rPr>
            <a:t>ポイント下回っている。</a:t>
          </a:r>
          <a:endParaRPr kumimoji="1" lang="en-US" altLang="ja-JP" sz="1300">
            <a:latin typeface="ＭＳ Ｐゴシック"/>
          </a:endParaRPr>
        </a:p>
        <a:p>
          <a:r>
            <a:rPr kumimoji="1" lang="ja-JP" altLang="en-US" sz="1300">
              <a:latin typeface="ＭＳ Ｐゴシック"/>
            </a:rPr>
            <a:t>　今後も、米子市行財政改革大綱及び実施計画に基づく事務事業の見直しを図っていく。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78994</xdr:rowOff>
    </xdr:from>
    <xdr:to>
      <xdr:col>24</xdr:col>
      <xdr:colOff>31750</xdr:colOff>
      <xdr:row>21</xdr:row>
      <xdr:rowOff>106426</xdr:rowOff>
    </xdr:to>
    <xdr:cxnSp macro="">
      <xdr:nvCxnSpPr>
        <xdr:cNvPr id="120" name="直線コネクタ 119"/>
        <xdr:cNvCxnSpPr/>
      </xdr:nvCxnSpPr>
      <xdr:spPr>
        <a:xfrm flipV="1">
          <a:off x="16510000" y="2307844"/>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78503</xdr:rowOff>
    </xdr:from>
    <xdr:ext cx="762000" cy="259045"/>
    <xdr:sp macro="" textlink="">
      <xdr:nvSpPr>
        <xdr:cNvPr id="121" name="物件費最小値テキスト"/>
        <xdr:cNvSpPr txBox="1"/>
      </xdr:nvSpPr>
      <xdr:spPr>
        <a:xfrm>
          <a:off x="16598900" y="367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21</xdr:row>
      <xdr:rowOff>106426</xdr:rowOff>
    </xdr:from>
    <xdr:to>
      <xdr:col>24</xdr:col>
      <xdr:colOff>120650</xdr:colOff>
      <xdr:row>21</xdr:row>
      <xdr:rowOff>106426</xdr:rowOff>
    </xdr:to>
    <xdr:cxnSp macro="">
      <xdr:nvCxnSpPr>
        <xdr:cNvPr id="122" name="直線コネクタ 121"/>
        <xdr:cNvCxnSpPr/>
      </xdr:nvCxnSpPr>
      <xdr:spPr>
        <a:xfrm>
          <a:off x="16421100" y="370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165371</xdr:rowOff>
    </xdr:from>
    <xdr:ext cx="762000" cy="259045"/>
    <xdr:sp macro="" textlink="">
      <xdr:nvSpPr>
        <xdr:cNvPr id="123" name="物件費最大値テキスト"/>
        <xdr:cNvSpPr txBox="1"/>
      </xdr:nvSpPr>
      <xdr:spPr>
        <a:xfrm>
          <a:off x="16598900" y="2051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628650</xdr:colOff>
      <xdr:row>13</xdr:row>
      <xdr:rowOff>78994</xdr:rowOff>
    </xdr:from>
    <xdr:to>
      <xdr:col>24</xdr:col>
      <xdr:colOff>120650</xdr:colOff>
      <xdr:row>13</xdr:row>
      <xdr:rowOff>78994</xdr:rowOff>
    </xdr:to>
    <xdr:cxnSp macro="">
      <xdr:nvCxnSpPr>
        <xdr:cNvPr id="124" name="直線コネクタ 123"/>
        <xdr:cNvCxnSpPr/>
      </xdr:nvCxnSpPr>
      <xdr:spPr>
        <a:xfrm>
          <a:off x="16421100" y="230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35560</xdr:rowOff>
    </xdr:from>
    <xdr:to>
      <xdr:col>24</xdr:col>
      <xdr:colOff>31750</xdr:colOff>
      <xdr:row>14</xdr:row>
      <xdr:rowOff>136144</xdr:rowOff>
    </xdr:to>
    <xdr:cxnSp macro="">
      <xdr:nvCxnSpPr>
        <xdr:cNvPr id="125" name="直線コネクタ 124"/>
        <xdr:cNvCxnSpPr/>
      </xdr:nvCxnSpPr>
      <xdr:spPr>
        <a:xfrm flipV="1">
          <a:off x="15671800" y="2435860"/>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6"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7" name="フローチャート :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108712</xdr:rowOff>
    </xdr:from>
    <xdr:to>
      <xdr:col>22</xdr:col>
      <xdr:colOff>565150</xdr:colOff>
      <xdr:row>14</xdr:row>
      <xdr:rowOff>136144</xdr:rowOff>
    </xdr:to>
    <xdr:cxnSp macro="">
      <xdr:nvCxnSpPr>
        <xdr:cNvPr id="128" name="直線コネクタ 127"/>
        <xdr:cNvCxnSpPr/>
      </xdr:nvCxnSpPr>
      <xdr:spPr>
        <a:xfrm>
          <a:off x="14782800" y="2509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151638</xdr:rowOff>
    </xdr:from>
    <xdr:to>
      <xdr:col>22</xdr:col>
      <xdr:colOff>615950</xdr:colOff>
      <xdr:row>16</xdr:row>
      <xdr:rowOff>81788</xdr:rowOff>
    </xdr:to>
    <xdr:sp macro="" textlink="">
      <xdr:nvSpPr>
        <xdr:cNvPr id="129" name="フローチャート : 判断 128"/>
        <xdr:cNvSpPr/>
      </xdr:nvSpPr>
      <xdr:spPr>
        <a:xfrm>
          <a:off x="15621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66565</xdr:rowOff>
    </xdr:from>
    <xdr:ext cx="736600" cy="259045"/>
    <xdr:sp macro="" textlink="">
      <xdr:nvSpPr>
        <xdr:cNvPr id="130" name="テキスト ボックス 129"/>
        <xdr:cNvSpPr txBox="1"/>
      </xdr:nvSpPr>
      <xdr:spPr>
        <a:xfrm>
          <a:off x="15290800" y="2809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17272</xdr:rowOff>
    </xdr:from>
    <xdr:to>
      <xdr:col>21</xdr:col>
      <xdr:colOff>361950</xdr:colOff>
      <xdr:row>14</xdr:row>
      <xdr:rowOff>108712</xdr:rowOff>
    </xdr:to>
    <xdr:cxnSp macro="">
      <xdr:nvCxnSpPr>
        <xdr:cNvPr id="131" name="直線コネクタ 130"/>
        <xdr:cNvCxnSpPr/>
      </xdr:nvCxnSpPr>
      <xdr:spPr>
        <a:xfrm>
          <a:off x="13893800" y="241757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25908</xdr:rowOff>
    </xdr:from>
    <xdr:to>
      <xdr:col>21</xdr:col>
      <xdr:colOff>412750</xdr:colOff>
      <xdr:row>16</xdr:row>
      <xdr:rowOff>127508</xdr:rowOff>
    </xdr:to>
    <xdr:sp macro="" textlink="">
      <xdr:nvSpPr>
        <xdr:cNvPr id="132" name="フローチャート : 判断 131"/>
        <xdr:cNvSpPr/>
      </xdr:nvSpPr>
      <xdr:spPr>
        <a:xfrm>
          <a:off x="147320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112285</xdr:rowOff>
    </xdr:from>
    <xdr:ext cx="762000" cy="259045"/>
    <xdr:sp macro="" textlink="">
      <xdr:nvSpPr>
        <xdr:cNvPr id="133" name="テキスト ボックス 132"/>
        <xdr:cNvSpPr txBox="1"/>
      </xdr:nvSpPr>
      <xdr:spPr>
        <a:xfrm>
          <a:off x="14401800" y="285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17272</xdr:rowOff>
    </xdr:from>
    <xdr:to>
      <xdr:col>20</xdr:col>
      <xdr:colOff>158750</xdr:colOff>
      <xdr:row>14</xdr:row>
      <xdr:rowOff>53848</xdr:rowOff>
    </xdr:to>
    <xdr:cxnSp macro="">
      <xdr:nvCxnSpPr>
        <xdr:cNvPr id="134" name="直線コネクタ 133"/>
        <xdr:cNvCxnSpPr/>
      </xdr:nvCxnSpPr>
      <xdr:spPr>
        <a:xfrm flipV="1">
          <a:off x="13004800" y="241757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96774</xdr:rowOff>
    </xdr:from>
    <xdr:to>
      <xdr:col>19</xdr:col>
      <xdr:colOff>6350</xdr:colOff>
      <xdr:row>16</xdr:row>
      <xdr:rowOff>26924</xdr:rowOff>
    </xdr:to>
    <xdr:sp macro="" textlink="">
      <xdr:nvSpPr>
        <xdr:cNvPr id="137" name="フローチャート : 判断 136"/>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11701</xdr:rowOff>
    </xdr:from>
    <xdr:ext cx="762000" cy="259045"/>
    <xdr:sp macro="" textlink="">
      <xdr:nvSpPr>
        <xdr:cNvPr id="138" name="テキスト ボックス 137"/>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13</xdr:row>
      <xdr:rowOff>156210</xdr:rowOff>
    </xdr:from>
    <xdr:to>
      <xdr:col>24</xdr:col>
      <xdr:colOff>82550</xdr:colOff>
      <xdr:row>14</xdr:row>
      <xdr:rowOff>86360</xdr:rowOff>
    </xdr:to>
    <xdr:sp macro="" textlink="">
      <xdr:nvSpPr>
        <xdr:cNvPr id="144" name="円/楕円 143"/>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1287</xdr:rowOff>
    </xdr:from>
    <xdr:ext cx="762000" cy="259045"/>
    <xdr:sp macro="" textlink="">
      <xdr:nvSpPr>
        <xdr:cNvPr id="145" name="物件費該当値テキスト"/>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85344</xdr:rowOff>
    </xdr:from>
    <xdr:to>
      <xdr:col>22</xdr:col>
      <xdr:colOff>615950</xdr:colOff>
      <xdr:row>15</xdr:row>
      <xdr:rowOff>15494</xdr:rowOff>
    </xdr:to>
    <xdr:sp macro="" textlink="">
      <xdr:nvSpPr>
        <xdr:cNvPr id="146" name="円/楕円 145"/>
        <xdr:cNvSpPr/>
      </xdr:nvSpPr>
      <xdr:spPr>
        <a:xfrm>
          <a:off x="15621000" y="248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25671</xdr:rowOff>
    </xdr:from>
    <xdr:ext cx="736600" cy="259045"/>
    <xdr:sp macro="" textlink="">
      <xdr:nvSpPr>
        <xdr:cNvPr id="147" name="テキスト ボックス 146"/>
        <xdr:cNvSpPr txBox="1"/>
      </xdr:nvSpPr>
      <xdr:spPr>
        <a:xfrm>
          <a:off x="15290800" y="2254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57912</xdr:rowOff>
    </xdr:from>
    <xdr:to>
      <xdr:col>21</xdr:col>
      <xdr:colOff>412750</xdr:colOff>
      <xdr:row>14</xdr:row>
      <xdr:rowOff>159512</xdr:rowOff>
    </xdr:to>
    <xdr:sp macro="" textlink="">
      <xdr:nvSpPr>
        <xdr:cNvPr id="148" name="円/楕円 147"/>
        <xdr:cNvSpPr/>
      </xdr:nvSpPr>
      <xdr:spPr>
        <a:xfrm>
          <a:off x="14732000" y="245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169689</xdr:rowOff>
    </xdr:from>
    <xdr:ext cx="762000" cy="259045"/>
    <xdr:sp macro="" textlink="">
      <xdr:nvSpPr>
        <xdr:cNvPr id="149" name="テキスト ボックス 148"/>
        <xdr:cNvSpPr txBox="1"/>
      </xdr:nvSpPr>
      <xdr:spPr>
        <a:xfrm>
          <a:off x="14401800" y="222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137922</xdr:rowOff>
    </xdr:from>
    <xdr:to>
      <xdr:col>20</xdr:col>
      <xdr:colOff>209550</xdr:colOff>
      <xdr:row>14</xdr:row>
      <xdr:rowOff>68072</xdr:rowOff>
    </xdr:to>
    <xdr:sp macro="" textlink="">
      <xdr:nvSpPr>
        <xdr:cNvPr id="150" name="円/楕円 149"/>
        <xdr:cNvSpPr/>
      </xdr:nvSpPr>
      <xdr:spPr>
        <a:xfrm>
          <a:off x="13843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78249</xdr:rowOff>
    </xdr:from>
    <xdr:ext cx="762000" cy="259045"/>
    <xdr:sp macro="" textlink="">
      <xdr:nvSpPr>
        <xdr:cNvPr id="151" name="テキスト ボックス 150"/>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3048</xdr:rowOff>
    </xdr:from>
    <xdr:to>
      <xdr:col>19</xdr:col>
      <xdr:colOff>6350</xdr:colOff>
      <xdr:row>14</xdr:row>
      <xdr:rowOff>104648</xdr:rowOff>
    </xdr:to>
    <xdr:sp macro="" textlink="">
      <xdr:nvSpPr>
        <xdr:cNvPr id="152" name="円/楕円 151"/>
        <xdr:cNvSpPr/>
      </xdr:nvSpPr>
      <xdr:spPr>
        <a:xfrm>
          <a:off x="12954000" y="2403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114825</xdr:rowOff>
    </xdr:from>
    <xdr:ext cx="762000" cy="259045"/>
    <xdr:sp macro="" textlink="">
      <xdr:nvSpPr>
        <xdr:cNvPr id="153" name="テキスト ボックス 152"/>
        <xdr:cNvSpPr txBox="1"/>
      </xdr:nvSpPr>
      <xdr:spPr>
        <a:xfrm>
          <a:off x="12623800" y="217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扶助費に係る経常収支比率は、子ども・子育て支援新制度の導入に伴う、子育て関連経費に加え、生活保護費や自立支援医療費等の増加により、前年度と比べ、</a:t>
          </a:r>
          <a:r>
            <a:rPr kumimoji="1" lang="en-US" altLang="ja-JP" sz="1300">
              <a:latin typeface="ＭＳ Ｐゴシック"/>
            </a:rPr>
            <a:t>0.8</a:t>
          </a:r>
          <a:r>
            <a:rPr kumimoji="1" lang="ja-JP" altLang="en-US" sz="1300">
              <a:latin typeface="ＭＳ Ｐゴシック"/>
            </a:rPr>
            <a:t>ポイントの増となっている。</a:t>
          </a:r>
          <a:endParaRPr kumimoji="1" lang="en-US" altLang="ja-JP" sz="1300">
            <a:latin typeface="ＭＳ Ｐゴシック"/>
          </a:endParaRPr>
        </a:p>
        <a:p>
          <a:r>
            <a:rPr kumimoji="1" lang="ja-JP" altLang="en-US" sz="1300">
              <a:latin typeface="ＭＳ Ｐゴシック"/>
            </a:rPr>
            <a:t>　扶助費については、毎年増加傾向にあり、高齢化の進展等により今後も増加することが予想される。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127000</xdr:rowOff>
    </xdr:to>
    <xdr:cxnSp macro="">
      <xdr:nvCxnSpPr>
        <xdr:cNvPr id="181" name="直線コネクタ 180"/>
        <xdr:cNvCxnSpPr/>
      </xdr:nvCxnSpPr>
      <xdr:spPr>
        <a:xfrm flipV="1">
          <a:off x="4826000" y="91186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2"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3" name="直線コネクタ 182"/>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44450</xdr:rowOff>
    </xdr:from>
    <xdr:to>
      <xdr:col>7</xdr:col>
      <xdr:colOff>15875</xdr:colOff>
      <xdr:row>55</xdr:row>
      <xdr:rowOff>146050</xdr:rowOff>
    </xdr:to>
    <xdr:cxnSp macro="">
      <xdr:nvCxnSpPr>
        <xdr:cNvPr id="186" name="直線コネクタ 185"/>
        <xdr:cNvCxnSpPr/>
      </xdr:nvCxnSpPr>
      <xdr:spPr>
        <a:xfrm>
          <a:off x="3987800" y="94742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118127</xdr:rowOff>
    </xdr:from>
    <xdr:ext cx="762000" cy="259045"/>
    <xdr:sp macro="" textlink="">
      <xdr:nvSpPr>
        <xdr:cNvPr id="187" name="扶助費平均値テキスト"/>
        <xdr:cNvSpPr txBox="1"/>
      </xdr:nvSpPr>
      <xdr:spPr>
        <a:xfrm>
          <a:off x="4914900" y="9547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146050</xdr:rowOff>
    </xdr:from>
    <xdr:to>
      <xdr:col>7</xdr:col>
      <xdr:colOff>66675</xdr:colOff>
      <xdr:row>56</xdr:row>
      <xdr:rowOff>76200</xdr:rowOff>
    </xdr:to>
    <xdr:sp macro="" textlink="">
      <xdr:nvSpPr>
        <xdr:cNvPr id="188" name="フローチャート : 判断 187"/>
        <xdr:cNvSpPr/>
      </xdr:nvSpPr>
      <xdr:spPr>
        <a:xfrm>
          <a:off x="47752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88900</xdr:rowOff>
    </xdr:from>
    <xdr:to>
      <xdr:col>5</xdr:col>
      <xdr:colOff>549275</xdr:colOff>
      <xdr:row>55</xdr:row>
      <xdr:rowOff>44450</xdr:rowOff>
    </xdr:to>
    <xdr:cxnSp macro="">
      <xdr:nvCxnSpPr>
        <xdr:cNvPr id="189" name="直線コネクタ 188"/>
        <xdr:cNvCxnSpPr/>
      </xdr:nvCxnSpPr>
      <xdr:spPr>
        <a:xfrm>
          <a:off x="3098800" y="93472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82550</xdr:rowOff>
    </xdr:from>
    <xdr:to>
      <xdr:col>5</xdr:col>
      <xdr:colOff>600075</xdr:colOff>
      <xdr:row>56</xdr:row>
      <xdr:rowOff>12700</xdr:rowOff>
    </xdr:to>
    <xdr:sp macro="" textlink="">
      <xdr:nvSpPr>
        <xdr:cNvPr id="190" name="フローチャート : 判断 189"/>
        <xdr:cNvSpPr/>
      </xdr:nvSpPr>
      <xdr:spPr>
        <a:xfrm>
          <a:off x="3937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168927</xdr:rowOff>
    </xdr:from>
    <xdr:ext cx="736600" cy="259045"/>
    <xdr:sp macro="" textlink="">
      <xdr:nvSpPr>
        <xdr:cNvPr id="191" name="テキスト ボックス 190"/>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76200</xdr:rowOff>
    </xdr:from>
    <xdr:to>
      <xdr:col>4</xdr:col>
      <xdr:colOff>346075</xdr:colOff>
      <xdr:row>54</xdr:row>
      <xdr:rowOff>88900</xdr:rowOff>
    </xdr:to>
    <xdr:cxnSp macro="">
      <xdr:nvCxnSpPr>
        <xdr:cNvPr id="192" name="直線コネクタ 191"/>
        <xdr:cNvCxnSpPr/>
      </xdr:nvCxnSpPr>
      <xdr:spPr>
        <a:xfrm>
          <a:off x="2209800" y="933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88900</xdr:rowOff>
    </xdr:from>
    <xdr:to>
      <xdr:col>4</xdr:col>
      <xdr:colOff>396875</xdr:colOff>
      <xdr:row>55</xdr:row>
      <xdr:rowOff>19050</xdr:rowOff>
    </xdr:to>
    <xdr:sp macro="" textlink="">
      <xdr:nvSpPr>
        <xdr:cNvPr id="193" name="フローチャート : 判断 192"/>
        <xdr:cNvSpPr/>
      </xdr:nvSpPr>
      <xdr:spPr>
        <a:xfrm>
          <a:off x="3048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3827</xdr:rowOff>
    </xdr:from>
    <xdr:ext cx="762000" cy="259045"/>
    <xdr:sp macro="" textlink="">
      <xdr:nvSpPr>
        <xdr:cNvPr id="194" name="テキスト ボックス 193"/>
        <xdr:cNvSpPr txBox="1"/>
      </xdr:nvSpPr>
      <xdr:spPr>
        <a:xfrm>
          <a:off x="2717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25400</xdr:rowOff>
    </xdr:from>
    <xdr:to>
      <xdr:col>3</xdr:col>
      <xdr:colOff>142875</xdr:colOff>
      <xdr:row>54</xdr:row>
      <xdr:rowOff>76200</xdr:rowOff>
    </xdr:to>
    <xdr:cxnSp macro="">
      <xdr:nvCxnSpPr>
        <xdr:cNvPr id="195" name="直線コネクタ 194"/>
        <xdr:cNvCxnSpPr/>
      </xdr:nvCxnSpPr>
      <xdr:spPr>
        <a:xfrm>
          <a:off x="1320800" y="9283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38100</xdr:rowOff>
    </xdr:from>
    <xdr:to>
      <xdr:col>3</xdr:col>
      <xdr:colOff>193675</xdr:colOff>
      <xdr:row>54</xdr:row>
      <xdr:rowOff>139700</xdr:rowOff>
    </xdr:to>
    <xdr:sp macro="" textlink="">
      <xdr:nvSpPr>
        <xdr:cNvPr id="196" name="フローチャート : 判断 195"/>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124477</xdr:rowOff>
    </xdr:from>
    <xdr:ext cx="762000" cy="259045"/>
    <xdr:sp macro="" textlink="">
      <xdr:nvSpPr>
        <xdr:cNvPr id="197" name="テキスト ボックス 196"/>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25400</xdr:rowOff>
    </xdr:from>
    <xdr:to>
      <xdr:col>1</xdr:col>
      <xdr:colOff>676275</xdr:colOff>
      <xdr:row>54</xdr:row>
      <xdr:rowOff>127000</xdr:rowOff>
    </xdr:to>
    <xdr:sp macro="" textlink="">
      <xdr:nvSpPr>
        <xdr:cNvPr id="198" name="フローチャート : 判断 197"/>
        <xdr:cNvSpPr/>
      </xdr:nvSpPr>
      <xdr:spPr>
        <a:xfrm>
          <a:off x="1270000" y="928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111777</xdr:rowOff>
    </xdr:from>
    <xdr:ext cx="762000" cy="259045"/>
    <xdr:sp macro="" textlink="">
      <xdr:nvSpPr>
        <xdr:cNvPr id="199" name="テキスト ボックス 198"/>
        <xdr:cNvSpPr txBox="1"/>
      </xdr:nvSpPr>
      <xdr:spPr>
        <a:xfrm>
          <a:off x="939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95250</xdr:rowOff>
    </xdr:from>
    <xdr:to>
      <xdr:col>7</xdr:col>
      <xdr:colOff>66675</xdr:colOff>
      <xdr:row>56</xdr:row>
      <xdr:rowOff>25400</xdr:rowOff>
    </xdr:to>
    <xdr:sp macro="" textlink="">
      <xdr:nvSpPr>
        <xdr:cNvPr id="205" name="円/楕円 204"/>
        <xdr:cNvSpPr/>
      </xdr:nvSpPr>
      <xdr:spPr>
        <a:xfrm>
          <a:off x="4775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111777</xdr:rowOff>
    </xdr:from>
    <xdr:ext cx="762000" cy="259045"/>
    <xdr:sp macro="" textlink="">
      <xdr:nvSpPr>
        <xdr:cNvPr id="206" name="扶助費該当値テキスト"/>
        <xdr:cNvSpPr txBox="1"/>
      </xdr:nvSpPr>
      <xdr:spPr>
        <a:xfrm>
          <a:off x="4914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165100</xdr:rowOff>
    </xdr:from>
    <xdr:to>
      <xdr:col>5</xdr:col>
      <xdr:colOff>600075</xdr:colOff>
      <xdr:row>55</xdr:row>
      <xdr:rowOff>95250</xdr:rowOff>
    </xdr:to>
    <xdr:sp macro="" textlink="">
      <xdr:nvSpPr>
        <xdr:cNvPr id="207" name="円/楕円 206"/>
        <xdr:cNvSpPr/>
      </xdr:nvSpPr>
      <xdr:spPr>
        <a:xfrm>
          <a:off x="3937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105427</xdr:rowOff>
    </xdr:from>
    <xdr:ext cx="736600" cy="259045"/>
    <xdr:sp macro="" textlink="">
      <xdr:nvSpPr>
        <xdr:cNvPr id="208" name="テキスト ボックス 207"/>
        <xdr:cNvSpPr txBox="1"/>
      </xdr:nvSpPr>
      <xdr:spPr>
        <a:xfrm>
          <a:off x="3606800" y="919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38100</xdr:rowOff>
    </xdr:from>
    <xdr:to>
      <xdr:col>4</xdr:col>
      <xdr:colOff>396875</xdr:colOff>
      <xdr:row>54</xdr:row>
      <xdr:rowOff>139700</xdr:rowOff>
    </xdr:to>
    <xdr:sp macro="" textlink="">
      <xdr:nvSpPr>
        <xdr:cNvPr id="209" name="円/楕円 208"/>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149877</xdr:rowOff>
    </xdr:from>
    <xdr:ext cx="762000" cy="259045"/>
    <xdr:sp macro="" textlink="">
      <xdr:nvSpPr>
        <xdr:cNvPr id="210" name="テキスト ボックス 209"/>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25400</xdr:rowOff>
    </xdr:from>
    <xdr:to>
      <xdr:col>3</xdr:col>
      <xdr:colOff>193675</xdr:colOff>
      <xdr:row>54</xdr:row>
      <xdr:rowOff>127000</xdr:rowOff>
    </xdr:to>
    <xdr:sp macro="" textlink="">
      <xdr:nvSpPr>
        <xdr:cNvPr id="211" name="円/楕円 210"/>
        <xdr:cNvSpPr/>
      </xdr:nvSpPr>
      <xdr:spPr>
        <a:xfrm>
          <a:off x="2159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137177</xdr:rowOff>
    </xdr:from>
    <xdr:ext cx="762000" cy="259045"/>
    <xdr:sp macro="" textlink="">
      <xdr:nvSpPr>
        <xdr:cNvPr id="212" name="テキスト ボックス 211"/>
        <xdr:cNvSpPr txBox="1"/>
      </xdr:nvSpPr>
      <xdr:spPr>
        <a:xfrm>
          <a:off x="1828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146050</xdr:rowOff>
    </xdr:from>
    <xdr:to>
      <xdr:col>1</xdr:col>
      <xdr:colOff>676275</xdr:colOff>
      <xdr:row>54</xdr:row>
      <xdr:rowOff>76200</xdr:rowOff>
    </xdr:to>
    <xdr:sp macro="" textlink="">
      <xdr:nvSpPr>
        <xdr:cNvPr id="213" name="円/楕円 212"/>
        <xdr:cNvSpPr/>
      </xdr:nvSpPr>
      <xdr:spPr>
        <a:xfrm>
          <a:off x="1270000" y="9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86377</xdr:rowOff>
    </xdr:from>
    <xdr:ext cx="762000" cy="259045"/>
    <xdr:sp macro="" textlink="">
      <xdr:nvSpPr>
        <xdr:cNvPr id="214" name="テキスト ボックス 213"/>
        <xdr:cNvSpPr txBox="1"/>
      </xdr:nvSpPr>
      <xdr:spPr>
        <a:xfrm>
          <a:off x="939800" y="900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a:t>
          </a:r>
          <a:r>
            <a:rPr kumimoji="1" lang="en-US" altLang="ja-JP" sz="1300">
              <a:latin typeface="ＭＳ Ｐゴシック"/>
            </a:rPr>
            <a:t>20.3%</a:t>
          </a:r>
          <a:r>
            <a:rPr kumimoji="1" lang="ja-JP" altLang="en-US" sz="1300">
              <a:latin typeface="ＭＳ Ｐゴシック"/>
            </a:rPr>
            <a:t>と類似団体平均を大きく上回っている。内訳の大部分を占める繰出金について、国民健康保険、介護保険、後期高齢者医療等の特別会計への繰出金は、今後も高齢化社会の進展に伴いさらなる増加が見込まれ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158750</xdr:rowOff>
    </xdr:from>
    <xdr:to>
      <xdr:col>24</xdr:col>
      <xdr:colOff>31750</xdr:colOff>
      <xdr:row>62</xdr:row>
      <xdr:rowOff>25400</xdr:rowOff>
    </xdr:to>
    <xdr:cxnSp macro="">
      <xdr:nvCxnSpPr>
        <xdr:cNvPr id="242" name="直線コネクタ 241"/>
        <xdr:cNvCxnSpPr/>
      </xdr:nvCxnSpPr>
      <xdr:spPr>
        <a:xfrm flipV="1">
          <a:off x="16510000" y="9245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168927</xdr:rowOff>
    </xdr:from>
    <xdr:ext cx="762000" cy="259045"/>
    <xdr:sp macro="" textlink="">
      <xdr:nvSpPr>
        <xdr:cNvPr id="243" name="その他最小値テキスト"/>
        <xdr:cNvSpPr txBox="1"/>
      </xdr:nvSpPr>
      <xdr:spPr>
        <a:xfrm>
          <a:off x="16598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628650</xdr:colOff>
      <xdr:row>62</xdr:row>
      <xdr:rowOff>25400</xdr:rowOff>
    </xdr:from>
    <xdr:to>
      <xdr:col>24</xdr:col>
      <xdr:colOff>120650</xdr:colOff>
      <xdr:row>62</xdr:row>
      <xdr:rowOff>25400</xdr:rowOff>
    </xdr:to>
    <xdr:cxnSp macro="">
      <xdr:nvCxnSpPr>
        <xdr:cNvPr id="244" name="直線コネクタ 243"/>
        <xdr:cNvCxnSpPr/>
      </xdr:nvCxnSpPr>
      <xdr:spPr>
        <a:xfrm>
          <a:off x="16421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73677</xdr:rowOff>
    </xdr:from>
    <xdr:ext cx="762000" cy="259045"/>
    <xdr:sp macro="" textlink="">
      <xdr:nvSpPr>
        <xdr:cNvPr id="245" name="その他最大値テキスト"/>
        <xdr:cNvSpPr txBox="1"/>
      </xdr:nvSpPr>
      <xdr:spPr>
        <a:xfrm>
          <a:off x="165989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23</xdr:col>
      <xdr:colOff>628650</xdr:colOff>
      <xdr:row>53</xdr:row>
      <xdr:rowOff>158750</xdr:rowOff>
    </xdr:from>
    <xdr:to>
      <xdr:col>24</xdr:col>
      <xdr:colOff>120650</xdr:colOff>
      <xdr:row>53</xdr:row>
      <xdr:rowOff>158750</xdr:rowOff>
    </xdr:to>
    <xdr:cxnSp macro="">
      <xdr:nvCxnSpPr>
        <xdr:cNvPr id="246" name="直線コネクタ 245"/>
        <xdr:cNvCxnSpPr/>
      </xdr:nvCxnSpPr>
      <xdr:spPr>
        <a:xfrm>
          <a:off x="16421100" y="9245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19050</xdr:rowOff>
    </xdr:from>
    <xdr:to>
      <xdr:col>24</xdr:col>
      <xdr:colOff>31750</xdr:colOff>
      <xdr:row>61</xdr:row>
      <xdr:rowOff>57150</xdr:rowOff>
    </xdr:to>
    <xdr:cxnSp macro="">
      <xdr:nvCxnSpPr>
        <xdr:cNvPr id="247" name="直線コネクタ 246"/>
        <xdr:cNvCxnSpPr/>
      </xdr:nvCxnSpPr>
      <xdr:spPr>
        <a:xfrm>
          <a:off x="15671800" y="10477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143527</xdr:rowOff>
    </xdr:from>
    <xdr:ext cx="762000" cy="259045"/>
    <xdr:sp macro="" textlink="">
      <xdr:nvSpPr>
        <xdr:cNvPr id="248" name="その他平均値テキスト"/>
        <xdr:cNvSpPr txBox="1"/>
      </xdr:nvSpPr>
      <xdr:spPr>
        <a:xfrm>
          <a:off x="16598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127000</xdr:rowOff>
    </xdr:from>
    <xdr:to>
      <xdr:col>24</xdr:col>
      <xdr:colOff>82550</xdr:colOff>
      <xdr:row>57</xdr:row>
      <xdr:rowOff>57150</xdr:rowOff>
    </xdr:to>
    <xdr:sp macro="" textlink="">
      <xdr:nvSpPr>
        <xdr:cNvPr id="249" name="フローチャート : 判断 248"/>
        <xdr:cNvSpPr/>
      </xdr:nvSpPr>
      <xdr:spPr>
        <a:xfrm>
          <a:off x="164592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165100</xdr:rowOff>
    </xdr:from>
    <xdr:to>
      <xdr:col>22</xdr:col>
      <xdr:colOff>565150</xdr:colOff>
      <xdr:row>61</xdr:row>
      <xdr:rowOff>19050</xdr:rowOff>
    </xdr:to>
    <xdr:cxnSp macro="">
      <xdr:nvCxnSpPr>
        <xdr:cNvPr id="250" name="直線コネクタ 249"/>
        <xdr:cNvCxnSpPr/>
      </xdr:nvCxnSpPr>
      <xdr:spPr>
        <a:xfrm>
          <a:off x="14782800" y="104521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12700</xdr:rowOff>
    </xdr:from>
    <xdr:to>
      <xdr:col>22</xdr:col>
      <xdr:colOff>615950</xdr:colOff>
      <xdr:row>56</xdr:row>
      <xdr:rowOff>114300</xdr:rowOff>
    </xdr:to>
    <xdr:sp macro="" textlink="">
      <xdr:nvSpPr>
        <xdr:cNvPr id="251" name="フローチャート : 判断 250"/>
        <xdr:cNvSpPr/>
      </xdr:nvSpPr>
      <xdr:spPr>
        <a:xfrm>
          <a:off x="15621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124477</xdr:rowOff>
    </xdr:from>
    <xdr:ext cx="736600" cy="259045"/>
    <xdr:sp macro="" textlink="">
      <xdr:nvSpPr>
        <xdr:cNvPr id="252" name="テキスト ボックス 251"/>
        <xdr:cNvSpPr txBox="1"/>
      </xdr:nvSpPr>
      <xdr:spPr>
        <a:xfrm>
          <a:off x="15290800" y="9382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165100</xdr:rowOff>
    </xdr:from>
    <xdr:to>
      <xdr:col>21</xdr:col>
      <xdr:colOff>361950</xdr:colOff>
      <xdr:row>61</xdr:row>
      <xdr:rowOff>44450</xdr:rowOff>
    </xdr:to>
    <xdr:cxnSp macro="">
      <xdr:nvCxnSpPr>
        <xdr:cNvPr id="253" name="直線コネクタ 252"/>
        <xdr:cNvCxnSpPr/>
      </xdr:nvCxnSpPr>
      <xdr:spPr>
        <a:xfrm flipV="1">
          <a:off x="13893800" y="10452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4" name="フローチャート : 判断 253"/>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16527</xdr:rowOff>
    </xdr:from>
    <xdr:ext cx="762000" cy="259045"/>
    <xdr:sp macro="" textlink="">
      <xdr:nvSpPr>
        <xdr:cNvPr id="255" name="テキスト ボックス 254"/>
        <xdr:cNvSpPr txBox="1"/>
      </xdr:nvSpPr>
      <xdr:spPr>
        <a:xfrm>
          <a:off x="14401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61</xdr:row>
      <xdr:rowOff>19050</xdr:rowOff>
    </xdr:from>
    <xdr:to>
      <xdr:col>20</xdr:col>
      <xdr:colOff>158750</xdr:colOff>
      <xdr:row>61</xdr:row>
      <xdr:rowOff>44450</xdr:rowOff>
    </xdr:to>
    <xdr:cxnSp macro="">
      <xdr:nvCxnSpPr>
        <xdr:cNvPr id="256" name="直線コネクタ 255"/>
        <xdr:cNvCxnSpPr/>
      </xdr:nvCxnSpPr>
      <xdr:spPr>
        <a:xfrm>
          <a:off x="13004800" y="10477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25400</xdr:rowOff>
    </xdr:from>
    <xdr:to>
      <xdr:col>20</xdr:col>
      <xdr:colOff>209550</xdr:colOff>
      <xdr:row>56</xdr:row>
      <xdr:rowOff>127000</xdr:rowOff>
    </xdr:to>
    <xdr:sp macro="" textlink="">
      <xdr:nvSpPr>
        <xdr:cNvPr id="257" name="フローチャート : 判断 256"/>
        <xdr:cNvSpPr/>
      </xdr:nvSpPr>
      <xdr:spPr>
        <a:xfrm>
          <a:off x="138430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137177</xdr:rowOff>
    </xdr:from>
    <xdr:ext cx="762000" cy="259045"/>
    <xdr:sp macro="" textlink="">
      <xdr:nvSpPr>
        <xdr:cNvPr id="258" name="テキスト ボックス 257"/>
        <xdr:cNvSpPr txBox="1"/>
      </xdr:nvSpPr>
      <xdr:spPr>
        <a:xfrm>
          <a:off x="13512800" y="939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12700</xdr:rowOff>
    </xdr:from>
    <xdr:to>
      <xdr:col>19</xdr:col>
      <xdr:colOff>6350</xdr:colOff>
      <xdr:row>56</xdr:row>
      <xdr:rowOff>114300</xdr:rowOff>
    </xdr:to>
    <xdr:sp macro="" textlink="">
      <xdr:nvSpPr>
        <xdr:cNvPr id="259" name="フローチャート : 判断 258"/>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124477</xdr:rowOff>
    </xdr:from>
    <xdr:ext cx="762000" cy="259045"/>
    <xdr:sp macro="" textlink="">
      <xdr:nvSpPr>
        <xdr:cNvPr id="260" name="テキスト ボックス 259"/>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6350</xdr:rowOff>
    </xdr:from>
    <xdr:to>
      <xdr:col>24</xdr:col>
      <xdr:colOff>82550</xdr:colOff>
      <xdr:row>61</xdr:row>
      <xdr:rowOff>107950</xdr:rowOff>
    </xdr:to>
    <xdr:sp macro="" textlink="">
      <xdr:nvSpPr>
        <xdr:cNvPr id="266" name="円/楕円 265"/>
        <xdr:cNvSpPr/>
      </xdr:nvSpPr>
      <xdr:spPr>
        <a:xfrm>
          <a:off x="164592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149877</xdr:rowOff>
    </xdr:from>
    <xdr:ext cx="762000" cy="259045"/>
    <xdr:sp macro="" textlink="">
      <xdr:nvSpPr>
        <xdr:cNvPr id="267" name="その他該当値テキスト"/>
        <xdr:cNvSpPr txBox="1"/>
      </xdr:nvSpPr>
      <xdr:spPr>
        <a:xfrm>
          <a:off x="16598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139700</xdr:rowOff>
    </xdr:from>
    <xdr:to>
      <xdr:col>22</xdr:col>
      <xdr:colOff>615950</xdr:colOff>
      <xdr:row>61</xdr:row>
      <xdr:rowOff>69850</xdr:rowOff>
    </xdr:to>
    <xdr:sp macro="" textlink="">
      <xdr:nvSpPr>
        <xdr:cNvPr id="268" name="円/楕円 267"/>
        <xdr:cNvSpPr/>
      </xdr:nvSpPr>
      <xdr:spPr>
        <a:xfrm>
          <a:off x="15621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54627</xdr:rowOff>
    </xdr:from>
    <xdr:ext cx="736600" cy="259045"/>
    <xdr:sp macro="" textlink="">
      <xdr:nvSpPr>
        <xdr:cNvPr id="269" name="テキスト ボックス 268"/>
        <xdr:cNvSpPr txBox="1"/>
      </xdr:nvSpPr>
      <xdr:spPr>
        <a:xfrm>
          <a:off x="15290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114300</xdr:rowOff>
    </xdr:from>
    <xdr:to>
      <xdr:col>21</xdr:col>
      <xdr:colOff>412750</xdr:colOff>
      <xdr:row>61</xdr:row>
      <xdr:rowOff>44450</xdr:rowOff>
    </xdr:to>
    <xdr:sp macro="" textlink="">
      <xdr:nvSpPr>
        <xdr:cNvPr id="270" name="円/楕円 269"/>
        <xdr:cNvSpPr/>
      </xdr:nvSpPr>
      <xdr:spPr>
        <a:xfrm>
          <a:off x="14732000" y="1040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29227</xdr:rowOff>
    </xdr:from>
    <xdr:ext cx="762000" cy="259045"/>
    <xdr:sp macro="" textlink="">
      <xdr:nvSpPr>
        <xdr:cNvPr id="271" name="テキスト ボックス 270"/>
        <xdr:cNvSpPr txBox="1"/>
      </xdr:nvSpPr>
      <xdr:spPr>
        <a:xfrm>
          <a:off x="14401800" y="1048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165100</xdr:rowOff>
    </xdr:from>
    <xdr:to>
      <xdr:col>20</xdr:col>
      <xdr:colOff>209550</xdr:colOff>
      <xdr:row>61</xdr:row>
      <xdr:rowOff>95250</xdr:rowOff>
    </xdr:to>
    <xdr:sp macro="" textlink="">
      <xdr:nvSpPr>
        <xdr:cNvPr id="272" name="円/楕円 271"/>
        <xdr:cNvSpPr/>
      </xdr:nvSpPr>
      <xdr:spPr>
        <a:xfrm>
          <a:off x="13843000" y="1045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80027</xdr:rowOff>
    </xdr:from>
    <xdr:ext cx="762000" cy="259045"/>
    <xdr:sp macro="" textlink="">
      <xdr:nvSpPr>
        <xdr:cNvPr id="273" name="テキスト ボックス 2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590550</xdr:colOff>
      <xdr:row>60</xdr:row>
      <xdr:rowOff>139700</xdr:rowOff>
    </xdr:from>
    <xdr:to>
      <xdr:col>19</xdr:col>
      <xdr:colOff>6350</xdr:colOff>
      <xdr:row>61</xdr:row>
      <xdr:rowOff>69850</xdr:rowOff>
    </xdr:to>
    <xdr:sp macro="" textlink="">
      <xdr:nvSpPr>
        <xdr:cNvPr id="274" name="円/楕円 273"/>
        <xdr:cNvSpPr/>
      </xdr:nvSpPr>
      <xdr:spPr>
        <a:xfrm>
          <a:off x="129540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54627</xdr:rowOff>
    </xdr:from>
    <xdr:ext cx="762000" cy="259045"/>
    <xdr:sp macro="" textlink="">
      <xdr:nvSpPr>
        <xdr:cNvPr id="275" name="テキスト ボックス 274"/>
        <xdr:cNvSpPr txBox="1"/>
      </xdr:nvSpPr>
      <xdr:spPr>
        <a:xfrm>
          <a:off x="12623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補助費等に係る経常収支比率は、前年度と比べ</a:t>
          </a:r>
          <a:r>
            <a:rPr kumimoji="1" lang="en-US" altLang="ja-JP" sz="1300">
              <a:latin typeface="ＭＳ Ｐゴシック"/>
            </a:rPr>
            <a:t>0.2</a:t>
          </a:r>
          <a:r>
            <a:rPr kumimoji="1" lang="ja-JP" altLang="en-US" sz="1300">
              <a:latin typeface="ＭＳ Ｐゴシック"/>
            </a:rPr>
            <a:t>ポイントの増となっているが、ほぼ横ばいとなっており、主な内訳は他団体への負担金がある。</a:t>
          </a:r>
          <a:endParaRPr kumimoji="1" lang="en-US" altLang="ja-JP" sz="1300">
            <a:latin typeface="ＭＳ Ｐゴシック"/>
          </a:endParaRPr>
        </a:p>
        <a:p>
          <a:r>
            <a:rPr kumimoji="1" lang="ja-JP" altLang="en-US" sz="1300">
              <a:latin typeface="ＭＳ Ｐゴシック"/>
            </a:rPr>
            <a:t>　今後も、米子市補助金交付基準に基づき、補助金の適正化に努める。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152400</xdr:rowOff>
    </xdr:from>
    <xdr:to>
      <xdr:col>24</xdr:col>
      <xdr:colOff>31750</xdr:colOff>
      <xdr:row>41</xdr:row>
      <xdr:rowOff>133350</xdr:rowOff>
    </xdr:to>
    <xdr:cxnSp macro="">
      <xdr:nvCxnSpPr>
        <xdr:cNvPr id="303" name="直線コネクタ 302"/>
        <xdr:cNvCxnSpPr/>
      </xdr:nvCxnSpPr>
      <xdr:spPr>
        <a:xfrm flipV="1">
          <a:off x="16510000" y="563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105427</xdr:rowOff>
    </xdr:from>
    <xdr:ext cx="762000" cy="259045"/>
    <xdr:sp macro="" textlink="">
      <xdr:nvSpPr>
        <xdr:cNvPr id="304" name="補助費等最小値テキスト"/>
        <xdr:cNvSpPr txBox="1"/>
      </xdr:nvSpPr>
      <xdr:spPr>
        <a:xfrm>
          <a:off x="16598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23</xdr:col>
      <xdr:colOff>628650</xdr:colOff>
      <xdr:row>41</xdr:row>
      <xdr:rowOff>133350</xdr:rowOff>
    </xdr:from>
    <xdr:to>
      <xdr:col>24</xdr:col>
      <xdr:colOff>120650</xdr:colOff>
      <xdr:row>41</xdr:row>
      <xdr:rowOff>133350</xdr:rowOff>
    </xdr:to>
    <xdr:cxnSp macro="">
      <xdr:nvCxnSpPr>
        <xdr:cNvPr id="305" name="直線コネクタ 304"/>
        <xdr:cNvCxnSpPr/>
      </xdr:nvCxnSpPr>
      <xdr:spPr>
        <a:xfrm>
          <a:off x="16421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67327</xdr:rowOff>
    </xdr:from>
    <xdr:ext cx="762000" cy="259045"/>
    <xdr:sp macro="" textlink="">
      <xdr:nvSpPr>
        <xdr:cNvPr id="306" name="補助費等最大値テキスト"/>
        <xdr:cNvSpPr txBox="1"/>
      </xdr:nvSpPr>
      <xdr:spPr>
        <a:xfrm>
          <a:off x="16598900" y="538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a:t>
          </a:r>
          <a:endParaRPr kumimoji="1" lang="ja-JP" altLang="en-US" sz="1000" b="1">
            <a:latin typeface="ＭＳ Ｐゴシック"/>
          </a:endParaRPr>
        </a:p>
      </xdr:txBody>
    </xdr:sp>
    <xdr:clientData/>
  </xdr:oneCellAnchor>
  <xdr:twoCellAnchor>
    <xdr:from>
      <xdr:col>23</xdr:col>
      <xdr:colOff>628650</xdr:colOff>
      <xdr:row>32</xdr:row>
      <xdr:rowOff>152400</xdr:rowOff>
    </xdr:from>
    <xdr:to>
      <xdr:col>24</xdr:col>
      <xdr:colOff>120650</xdr:colOff>
      <xdr:row>32</xdr:row>
      <xdr:rowOff>152400</xdr:rowOff>
    </xdr:to>
    <xdr:cxnSp macro="">
      <xdr:nvCxnSpPr>
        <xdr:cNvPr id="307" name="直線コネクタ 306"/>
        <xdr:cNvCxnSpPr/>
      </xdr:nvCxnSpPr>
      <xdr:spPr>
        <a:xfrm>
          <a:off x="164211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82550</xdr:rowOff>
    </xdr:from>
    <xdr:to>
      <xdr:col>24</xdr:col>
      <xdr:colOff>31750</xdr:colOff>
      <xdr:row>37</xdr:row>
      <xdr:rowOff>107950</xdr:rowOff>
    </xdr:to>
    <xdr:cxnSp macro="">
      <xdr:nvCxnSpPr>
        <xdr:cNvPr id="308" name="直線コネクタ 307"/>
        <xdr:cNvCxnSpPr/>
      </xdr:nvCxnSpPr>
      <xdr:spPr>
        <a:xfrm>
          <a:off x="15671800" y="6426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80027</xdr:rowOff>
    </xdr:from>
    <xdr:ext cx="762000" cy="259045"/>
    <xdr:sp macro="" textlink="">
      <xdr:nvSpPr>
        <xdr:cNvPr id="309" name="補助費等平均値テキスト"/>
        <xdr:cNvSpPr txBox="1"/>
      </xdr:nvSpPr>
      <xdr:spPr>
        <a:xfrm>
          <a:off x="16598900" y="642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107950</xdr:rowOff>
    </xdr:from>
    <xdr:to>
      <xdr:col>24</xdr:col>
      <xdr:colOff>82550</xdr:colOff>
      <xdr:row>38</xdr:row>
      <xdr:rowOff>38100</xdr:rowOff>
    </xdr:to>
    <xdr:sp macro="" textlink="">
      <xdr:nvSpPr>
        <xdr:cNvPr id="310" name="フローチャート : 判断 309"/>
        <xdr:cNvSpPr/>
      </xdr:nvSpPr>
      <xdr:spPr>
        <a:xfrm>
          <a:off x="164592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82550</xdr:rowOff>
    </xdr:from>
    <xdr:to>
      <xdr:col>22</xdr:col>
      <xdr:colOff>565150</xdr:colOff>
      <xdr:row>37</xdr:row>
      <xdr:rowOff>158750</xdr:rowOff>
    </xdr:to>
    <xdr:cxnSp macro="">
      <xdr:nvCxnSpPr>
        <xdr:cNvPr id="311" name="直線コネクタ 310"/>
        <xdr:cNvCxnSpPr/>
      </xdr:nvCxnSpPr>
      <xdr:spPr>
        <a:xfrm flipV="1">
          <a:off x="14782800" y="642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69850</xdr:rowOff>
    </xdr:from>
    <xdr:to>
      <xdr:col>22</xdr:col>
      <xdr:colOff>615950</xdr:colOff>
      <xdr:row>38</xdr:row>
      <xdr:rowOff>0</xdr:rowOff>
    </xdr:to>
    <xdr:sp macro="" textlink="">
      <xdr:nvSpPr>
        <xdr:cNvPr id="312" name="フローチャート : 判断 311"/>
        <xdr:cNvSpPr/>
      </xdr:nvSpPr>
      <xdr:spPr>
        <a:xfrm>
          <a:off x="156210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156227</xdr:rowOff>
    </xdr:from>
    <xdr:ext cx="736600" cy="259045"/>
    <xdr:sp macro="" textlink="">
      <xdr:nvSpPr>
        <xdr:cNvPr id="313" name="テキスト ボックス 312"/>
        <xdr:cNvSpPr txBox="1"/>
      </xdr:nvSpPr>
      <xdr:spPr>
        <a:xfrm>
          <a:off x="15290800" y="649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158750</xdr:rowOff>
    </xdr:from>
    <xdr:to>
      <xdr:col>21</xdr:col>
      <xdr:colOff>361950</xdr:colOff>
      <xdr:row>38</xdr:row>
      <xdr:rowOff>38100</xdr:rowOff>
    </xdr:to>
    <xdr:cxnSp macro="">
      <xdr:nvCxnSpPr>
        <xdr:cNvPr id="314" name="直線コネクタ 313"/>
        <xdr:cNvCxnSpPr/>
      </xdr:nvCxnSpPr>
      <xdr:spPr>
        <a:xfrm flipV="1">
          <a:off x="13893800" y="6502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19050</xdr:rowOff>
    </xdr:from>
    <xdr:to>
      <xdr:col>21</xdr:col>
      <xdr:colOff>412750</xdr:colOff>
      <xdr:row>37</xdr:row>
      <xdr:rowOff>120650</xdr:rowOff>
    </xdr:to>
    <xdr:sp macro="" textlink="">
      <xdr:nvSpPr>
        <xdr:cNvPr id="315" name="フローチャート : 判断 314"/>
        <xdr:cNvSpPr/>
      </xdr:nvSpPr>
      <xdr:spPr>
        <a:xfrm>
          <a:off x="14732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130827</xdr:rowOff>
    </xdr:from>
    <xdr:ext cx="762000" cy="259045"/>
    <xdr:sp macro="" textlink="">
      <xdr:nvSpPr>
        <xdr:cNvPr id="316" name="テキスト ボックス 315"/>
        <xdr:cNvSpPr txBox="1"/>
      </xdr:nvSpPr>
      <xdr:spPr>
        <a:xfrm>
          <a:off x="14401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0</xdr:rowOff>
    </xdr:from>
    <xdr:to>
      <xdr:col>20</xdr:col>
      <xdr:colOff>158750</xdr:colOff>
      <xdr:row>38</xdr:row>
      <xdr:rowOff>38100</xdr:rowOff>
    </xdr:to>
    <xdr:cxnSp macro="">
      <xdr:nvCxnSpPr>
        <xdr:cNvPr id="317" name="直線コネクタ 316"/>
        <xdr:cNvCxnSpPr/>
      </xdr:nvCxnSpPr>
      <xdr:spPr>
        <a:xfrm>
          <a:off x="13004800" y="651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6350</xdr:rowOff>
    </xdr:from>
    <xdr:to>
      <xdr:col>20</xdr:col>
      <xdr:colOff>209550</xdr:colOff>
      <xdr:row>37</xdr:row>
      <xdr:rowOff>107950</xdr:rowOff>
    </xdr:to>
    <xdr:sp macro="" textlink="">
      <xdr:nvSpPr>
        <xdr:cNvPr id="318" name="フローチャート : 判断 317"/>
        <xdr:cNvSpPr/>
      </xdr:nvSpPr>
      <xdr:spPr>
        <a:xfrm>
          <a:off x="138430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118127</xdr:rowOff>
    </xdr:from>
    <xdr:ext cx="762000" cy="259045"/>
    <xdr:sp macro="" textlink="">
      <xdr:nvSpPr>
        <xdr:cNvPr id="319" name="テキスト ボックス 318"/>
        <xdr:cNvSpPr txBox="1"/>
      </xdr:nvSpPr>
      <xdr:spPr>
        <a:xfrm>
          <a:off x="135128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20" name="フローチャート : 判断 319"/>
        <xdr:cNvSpPr/>
      </xdr:nvSpPr>
      <xdr:spPr>
        <a:xfrm>
          <a:off x="12954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105427</xdr:rowOff>
    </xdr:from>
    <xdr:ext cx="762000" cy="259045"/>
    <xdr:sp macro="" textlink="">
      <xdr:nvSpPr>
        <xdr:cNvPr id="321" name="テキスト ボックス 320"/>
        <xdr:cNvSpPr txBox="1"/>
      </xdr:nvSpPr>
      <xdr:spPr>
        <a:xfrm>
          <a:off x="12623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57150</xdr:rowOff>
    </xdr:from>
    <xdr:to>
      <xdr:col>24</xdr:col>
      <xdr:colOff>82550</xdr:colOff>
      <xdr:row>37</xdr:row>
      <xdr:rowOff>158750</xdr:rowOff>
    </xdr:to>
    <xdr:sp macro="" textlink="">
      <xdr:nvSpPr>
        <xdr:cNvPr id="327" name="円/楕円 326"/>
        <xdr:cNvSpPr/>
      </xdr:nvSpPr>
      <xdr:spPr>
        <a:xfrm>
          <a:off x="16459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73677</xdr:rowOff>
    </xdr:from>
    <xdr:ext cx="762000" cy="259045"/>
    <xdr:sp macro="" textlink="">
      <xdr:nvSpPr>
        <xdr:cNvPr id="328" name="補助費等該当値テキスト"/>
        <xdr:cNvSpPr txBox="1"/>
      </xdr:nvSpPr>
      <xdr:spPr>
        <a:xfrm>
          <a:off x="165989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31750</xdr:rowOff>
    </xdr:from>
    <xdr:to>
      <xdr:col>22</xdr:col>
      <xdr:colOff>615950</xdr:colOff>
      <xdr:row>37</xdr:row>
      <xdr:rowOff>133350</xdr:rowOff>
    </xdr:to>
    <xdr:sp macro="" textlink="">
      <xdr:nvSpPr>
        <xdr:cNvPr id="329" name="円/楕円 328"/>
        <xdr:cNvSpPr/>
      </xdr:nvSpPr>
      <xdr:spPr>
        <a:xfrm>
          <a:off x="156210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143527</xdr:rowOff>
    </xdr:from>
    <xdr:ext cx="736600" cy="259045"/>
    <xdr:sp macro="" textlink="">
      <xdr:nvSpPr>
        <xdr:cNvPr id="330" name="テキスト ボックス 329"/>
        <xdr:cNvSpPr txBox="1"/>
      </xdr:nvSpPr>
      <xdr:spPr>
        <a:xfrm>
          <a:off x="15290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107950</xdr:rowOff>
    </xdr:from>
    <xdr:to>
      <xdr:col>21</xdr:col>
      <xdr:colOff>412750</xdr:colOff>
      <xdr:row>38</xdr:row>
      <xdr:rowOff>38100</xdr:rowOff>
    </xdr:to>
    <xdr:sp macro="" textlink="">
      <xdr:nvSpPr>
        <xdr:cNvPr id="331" name="円/楕円 330"/>
        <xdr:cNvSpPr/>
      </xdr:nvSpPr>
      <xdr:spPr>
        <a:xfrm>
          <a:off x="14732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22877</xdr:rowOff>
    </xdr:from>
    <xdr:ext cx="762000" cy="259045"/>
    <xdr:sp macro="" textlink="">
      <xdr:nvSpPr>
        <xdr:cNvPr id="332" name="テキスト ボックス 331"/>
        <xdr:cNvSpPr txBox="1"/>
      </xdr:nvSpPr>
      <xdr:spPr>
        <a:xfrm>
          <a:off x="144018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158750</xdr:rowOff>
    </xdr:from>
    <xdr:to>
      <xdr:col>20</xdr:col>
      <xdr:colOff>209550</xdr:colOff>
      <xdr:row>38</xdr:row>
      <xdr:rowOff>88900</xdr:rowOff>
    </xdr:to>
    <xdr:sp macro="" textlink="">
      <xdr:nvSpPr>
        <xdr:cNvPr id="333" name="円/楕円 332"/>
        <xdr:cNvSpPr/>
      </xdr:nvSpPr>
      <xdr:spPr>
        <a:xfrm>
          <a:off x="138430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73677</xdr:rowOff>
    </xdr:from>
    <xdr:ext cx="762000" cy="259045"/>
    <xdr:sp macro="" textlink="">
      <xdr:nvSpPr>
        <xdr:cNvPr id="334" name="テキスト ボックス 333"/>
        <xdr:cNvSpPr txBox="1"/>
      </xdr:nvSpPr>
      <xdr:spPr>
        <a:xfrm>
          <a:off x="13512800" y="658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120650</xdr:rowOff>
    </xdr:from>
    <xdr:to>
      <xdr:col>19</xdr:col>
      <xdr:colOff>6350</xdr:colOff>
      <xdr:row>38</xdr:row>
      <xdr:rowOff>50800</xdr:rowOff>
    </xdr:to>
    <xdr:sp macro="" textlink="">
      <xdr:nvSpPr>
        <xdr:cNvPr id="335" name="円/楕円 334"/>
        <xdr:cNvSpPr/>
      </xdr:nvSpPr>
      <xdr:spPr>
        <a:xfrm>
          <a:off x="12954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35577</xdr:rowOff>
    </xdr:from>
    <xdr:ext cx="762000" cy="259045"/>
    <xdr:sp macro="" textlink="">
      <xdr:nvSpPr>
        <xdr:cNvPr id="336" name="テキスト ボックス 335"/>
        <xdr:cNvSpPr txBox="1"/>
      </xdr:nvSpPr>
      <xdr:spPr>
        <a:xfrm>
          <a:off x="12623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公債費に係る経常収支比率は、一般廃棄物処理事業債や地域総合整備事業債等の減により、前年度と比べ</a:t>
          </a:r>
          <a:r>
            <a:rPr kumimoji="1" lang="en-US" altLang="ja-JP" sz="1300">
              <a:latin typeface="ＭＳ Ｐゴシック"/>
            </a:rPr>
            <a:t>0.3</a:t>
          </a:r>
          <a:r>
            <a:rPr kumimoji="1" lang="ja-JP" altLang="en-US" sz="1300">
              <a:latin typeface="ＭＳ Ｐゴシック"/>
            </a:rPr>
            <a:t>ポイント良化している。</a:t>
          </a:r>
          <a:endParaRPr kumimoji="1" lang="en-US" altLang="ja-JP" sz="1300">
            <a:latin typeface="ＭＳ Ｐゴシック"/>
          </a:endParaRPr>
        </a:p>
        <a:p>
          <a:r>
            <a:rPr kumimoji="1" lang="ja-JP" altLang="en-US" sz="1300">
              <a:latin typeface="ＭＳ Ｐゴシック"/>
            </a:rPr>
            <a:t>　しかしながら、類似団体平均を</a:t>
          </a:r>
          <a:r>
            <a:rPr kumimoji="1" lang="en-US" altLang="ja-JP" sz="1300">
              <a:latin typeface="ＭＳ Ｐゴシック"/>
            </a:rPr>
            <a:t>3.2</a:t>
          </a:r>
          <a:r>
            <a:rPr kumimoji="1" lang="ja-JP" altLang="en-US" sz="1300">
              <a:latin typeface="ＭＳ Ｐゴシック"/>
            </a:rPr>
            <a:t>ポイント上回っている状況であり、今後も引き続き新発債の抑制を図る等、比率の抑制に努める。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104140</xdr:rowOff>
    </xdr:from>
    <xdr:to>
      <xdr:col>7</xdr:col>
      <xdr:colOff>15875</xdr:colOff>
      <xdr:row>80</xdr:row>
      <xdr:rowOff>58420</xdr:rowOff>
    </xdr:to>
    <xdr:cxnSp macro="">
      <xdr:nvCxnSpPr>
        <xdr:cNvPr id="361" name="直線コネクタ 360"/>
        <xdr:cNvCxnSpPr/>
      </xdr:nvCxnSpPr>
      <xdr:spPr>
        <a:xfrm flipV="1">
          <a:off x="4826000" y="12791440"/>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30497</xdr:rowOff>
    </xdr:from>
    <xdr:ext cx="762000" cy="259045"/>
    <xdr:sp macro="" textlink="">
      <xdr:nvSpPr>
        <xdr:cNvPr id="362"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80</xdr:row>
      <xdr:rowOff>58420</xdr:rowOff>
    </xdr:from>
    <xdr:to>
      <xdr:col>7</xdr:col>
      <xdr:colOff>104775</xdr:colOff>
      <xdr:row>80</xdr:row>
      <xdr:rowOff>58420</xdr:rowOff>
    </xdr:to>
    <xdr:cxnSp macro="">
      <xdr:nvCxnSpPr>
        <xdr:cNvPr id="363" name="直線コネクタ 362"/>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19067</xdr:rowOff>
    </xdr:from>
    <xdr:ext cx="762000" cy="259045"/>
    <xdr:sp macro="" textlink="">
      <xdr:nvSpPr>
        <xdr:cNvPr id="364"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a:t>
          </a:r>
          <a:endParaRPr kumimoji="1" lang="ja-JP" altLang="en-US" sz="1000" b="1">
            <a:latin typeface="ＭＳ Ｐゴシック"/>
          </a:endParaRPr>
        </a:p>
      </xdr:txBody>
    </xdr:sp>
    <xdr:clientData/>
  </xdr:oneCellAnchor>
  <xdr:twoCellAnchor>
    <xdr:from>
      <xdr:col>6</xdr:col>
      <xdr:colOff>612775</xdr:colOff>
      <xdr:row>74</xdr:row>
      <xdr:rowOff>104140</xdr:rowOff>
    </xdr:from>
    <xdr:to>
      <xdr:col>7</xdr:col>
      <xdr:colOff>104775</xdr:colOff>
      <xdr:row>74</xdr:row>
      <xdr:rowOff>104140</xdr:rowOff>
    </xdr:to>
    <xdr:cxnSp macro="">
      <xdr:nvCxnSpPr>
        <xdr:cNvPr id="365" name="直線コネクタ 364"/>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49276</xdr:rowOff>
    </xdr:from>
    <xdr:to>
      <xdr:col>7</xdr:col>
      <xdr:colOff>15875</xdr:colOff>
      <xdr:row>78</xdr:row>
      <xdr:rowOff>62992</xdr:rowOff>
    </xdr:to>
    <xdr:cxnSp macro="">
      <xdr:nvCxnSpPr>
        <xdr:cNvPr id="366" name="直線コネクタ 365"/>
        <xdr:cNvCxnSpPr/>
      </xdr:nvCxnSpPr>
      <xdr:spPr>
        <a:xfrm flipV="1">
          <a:off x="3987800" y="1342237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40149</xdr:rowOff>
    </xdr:from>
    <xdr:ext cx="762000" cy="259045"/>
    <xdr:sp macro="" textlink="">
      <xdr:nvSpPr>
        <xdr:cNvPr id="367" name="公債費平均値テキスト"/>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23622</xdr:rowOff>
    </xdr:from>
    <xdr:to>
      <xdr:col>7</xdr:col>
      <xdr:colOff>66675</xdr:colOff>
      <xdr:row>77</xdr:row>
      <xdr:rowOff>125222</xdr:rowOff>
    </xdr:to>
    <xdr:sp macro="" textlink="">
      <xdr:nvSpPr>
        <xdr:cNvPr id="368" name="フローチャート : 判断 367"/>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62992</xdr:rowOff>
    </xdr:from>
    <xdr:to>
      <xdr:col>5</xdr:col>
      <xdr:colOff>549275</xdr:colOff>
      <xdr:row>79</xdr:row>
      <xdr:rowOff>10413</xdr:rowOff>
    </xdr:to>
    <xdr:cxnSp macro="">
      <xdr:nvCxnSpPr>
        <xdr:cNvPr id="369" name="直線コネクタ 368"/>
        <xdr:cNvCxnSpPr/>
      </xdr:nvCxnSpPr>
      <xdr:spPr>
        <a:xfrm flipV="1">
          <a:off x="3098800" y="13436092"/>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37337</xdr:rowOff>
    </xdr:from>
    <xdr:to>
      <xdr:col>5</xdr:col>
      <xdr:colOff>600075</xdr:colOff>
      <xdr:row>77</xdr:row>
      <xdr:rowOff>138937</xdr:rowOff>
    </xdr:to>
    <xdr:sp macro="" textlink="">
      <xdr:nvSpPr>
        <xdr:cNvPr id="370" name="フローチャート : 判断 369"/>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149114</xdr:rowOff>
    </xdr:from>
    <xdr:ext cx="736600" cy="259045"/>
    <xdr:sp macro="" textlink="">
      <xdr:nvSpPr>
        <xdr:cNvPr id="371" name="テキスト ボックス 370"/>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10413</xdr:rowOff>
    </xdr:from>
    <xdr:to>
      <xdr:col>4</xdr:col>
      <xdr:colOff>346075</xdr:colOff>
      <xdr:row>79</xdr:row>
      <xdr:rowOff>24130</xdr:rowOff>
    </xdr:to>
    <xdr:cxnSp macro="">
      <xdr:nvCxnSpPr>
        <xdr:cNvPr id="372" name="直線コネクタ 371"/>
        <xdr:cNvCxnSpPr/>
      </xdr:nvCxnSpPr>
      <xdr:spPr>
        <a:xfrm flipV="1">
          <a:off x="2209800" y="13554963"/>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92202</xdr:rowOff>
    </xdr:from>
    <xdr:to>
      <xdr:col>4</xdr:col>
      <xdr:colOff>396875</xdr:colOff>
      <xdr:row>78</xdr:row>
      <xdr:rowOff>22352</xdr:rowOff>
    </xdr:to>
    <xdr:sp macro="" textlink="">
      <xdr:nvSpPr>
        <xdr:cNvPr id="373" name="フローチャート : 判断 372"/>
        <xdr:cNvSpPr/>
      </xdr:nvSpPr>
      <xdr:spPr>
        <a:xfrm>
          <a:off x="3048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32529</xdr:rowOff>
    </xdr:from>
    <xdr:ext cx="762000" cy="259045"/>
    <xdr:sp macro="" textlink="">
      <xdr:nvSpPr>
        <xdr:cNvPr id="374" name="テキスト ボックス 373"/>
        <xdr:cNvSpPr txBox="1"/>
      </xdr:nvSpPr>
      <xdr:spPr>
        <a:xfrm>
          <a:off x="2717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24130</xdr:rowOff>
    </xdr:from>
    <xdr:to>
      <xdr:col>3</xdr:col>
      <xdr:colOff>142875</xdr:colOff>
      <xdr:row>79</xdr:row>
      <xdr:rowOff>78994</xdr:rowOff>
    </xdr:to>
    <xdr:cxnSp macro="">
      <xdr:nvCxnSpPr>
        <xdr:cNvPr id="375" name="直線コネクタ 374"/>
        <xdr:cNvCxnSpPr/>
      </xdr:nvCxnSpPr>
      <xdr:spPr>
        <a:xfrm flipV="1">
          <a:off x="1320800" y="135686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105918</xdr:rowOff>
    </xdr:from>
    <xdr:to>
      <xdr:col>3</xdr:col>
      <xdr:colOff>193675</xdr:colOff>
      <xdr:row>78</xdr:row>
      <xdr:rowOff>36068</xdr:rowOff>
    </xdr:to>
    <xdr:sp macro="" textlink="">
      <xdr:nvSpPr>
        <xdr:cNvPr id="376" name="フローチャート : 判断 375"/>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46245</xdr:rowOff>
    </xdr:from>
    <xdr:ext cx="762000" cy="259045"/>
    <xdr:sp macro="" textlink="">
      <xdr:nvSpPr>
        <xdr:cNvPr id="377" name="テキスト ボックス 376"/>
        <xdr:cNvSpPr txBox="1"/>
      </xdr:nvSpPr>
      <xdr:spPr>
        <a:xfrm>
          <a:off x="1828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8" name="フローチャート : 判断 377"/>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9" name="テキスト ボックス 378"/>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85" name="円/楕円 384"/>
        <xdr:cNvSpPr/>
      </xdr:nvSpPr>
      <xdr:spPr>
        <a:xfrm>
          <a:off x="47752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142003</xdr:rowOff>
    </xdr:from>
    <xdr:ext cx="762000" cy="259045"/>
    <xdr:sp macro="" textlink="">
      <xdr:nvSpPr>
        <xdr:cNvPr id="386" name="公債費該当値テキスト"/>
        <xdr:cNvSpPr txBox="1"/>
      </xdr:nvSpPr>
      <xdr:spPr>
        <a:xfrm>
          <a:off x="49149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12192</xdr:rowOff>
    </xdr:from>
    <xdr:to>
      <xdr:col>5</xdr:col>
      <xdr:colOff>600075</xdr:colOff>
      <xdr:row>78</xdr:row>
      <xdr:rowOff>113792</xdr:rowOff>
    </xdr:to>
    <xdr:sp macro="" textlink="">
      <xdr:nvSpPr>
        <xdr:cNvPr id="387" name="円/楕円 386"/>
        <xdr:cNvSpPr/>
      </xdr:nvSpPr>
      <xdr:spPr>
        <a:xfrm>
          <a:off x="3937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98569</xdr:rowOff>
    </xdr:from>
    <xdr:ext cx="736600" cy="259045"/>
    <xdr:sp macro="" textlink="">
      <xdr:nvSpPr>
        <xdr:cNvPr id="388" name="テキスト ボックス 387"/>
        <xdr:cNvSpPr txBox="1"/>
      </xdr:nvSpPr>
      <xdr:spPr>
        <a:xfrm>
          <a:off x="3606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131063</xdr:rowOff>
    </xdr:from>
    <xdr:to>
      <xdr:col>4</xdr:col>
      <xdr:colOff>396875</xdr:colOff>
      <xdr:row>79</xdr:row>
      <xdr:rowOff>61213</xdr:rowOff>
    </xdr:to>
    <xdr:sp macro="" textlink="">
      <xdr:nvSpPr>
        <xdr:cNvPr id="389" name="円/楕円 388"/>
        <xdr:cNvSpPr/>
      </xdr:nvSpPr>
      <xdr:spPr>
        <a:xfrm>
          <a:off x="3048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45990</xdr:rowOff>
    </xdr:from>
    <xdr:ext cx="762000" cy="259045"/>
    <xdr:sp macro="" textlink="">
      <xdr:nvSpPr>
        <xdr:cNvPr id="390" name="テキスト ボックス 389"/>
        <xdr:cNvSpPr txBox="1"/>
      </xdr:nvSpPr>
      <xdr:spPr>
        <a:xfrm>
          <a:off x="2717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144780</xdr:rowOff>
    </xdr:from>
    <xdr:to>
      <xdr:col>3</xdr:col>
      <xdr:colOff>193675</xdr:colOff>
      <xdr:row>79</xdr:row>
      <xdr:rowOff>74930</xdr:rowOff>
    </xdr:to>
    <xdr:sp macro="" textlink="">
      <xdr:nvSpPr>
        <xdr:cNvPr id="391" name="円/楕円 390"/>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59707</xdr:rowOff>
    </xdr:from>
    <xdr:ext cx="762000" cy="259045"/>
    <xdr:sp macro="" textlink="">
      <xdr:nvSpPr>
        <xdr:cNvPr id="392" name="テキスト ボックス 391"/>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28194</xdr:rowOff>
    </xdr:from>
    <xdr:to>
      <xdr:col>1</xdr:col>
      <xdr:colOff>676275</xdr:colOff>
      <xdr:row>79</xdr:row>
      <xdr:rowOff>129794</xdr:rowOff>
    </xdr:to>
    <xdr:sp macro="" textlink="">
      <xdr:nvSpPr>
        <xdr:cNvPr id="393" name="円/楕円 392"/>
        <xdr:cNvSpPr/>
      </xdr:nvSpPr>
      <xdr:spPr>
        <a:xfrm>
          <a:off x="1270000" y="13572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114571</xdr:rowOff>
    </xdr:from>
    <xdr:ext cx="762000" cy="259045"/>
    <xdr:sp macro="" textlink="">
      <xdr:nvSpPr>
        <xdr:cNvPr id="394" name="テキスト ボックス 393"/>
        <xdr:cNvSpPr txBox="1"/>
      </xdr:nvSpPr>
      <xdr:spPr>
        <a:xfrm>
          <a:off x="939800" y="13659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a:t>
          </a:r>
          <a:r>
            <a:rPr kumimoji="1" lang="en-US" altLang="ja-JP" sz="1300">
              <a:latin typeface="ＭＳ Ｐゴシック"/>
            </a:rPr>
            <a:t>72.8%</a:t>
          </a:r>
          <a:r>
            <a:rPr kumimoji="1" lang="ja-JP" altLang="en-US" sz="1300">
              <a:latin typeface="ＭＳ Ｐゴシック"/>
            </a:rPr>
            <a:t>で類似団体平均を</a:t>
          </a:r>
          <a:r>
            <a:rPr kumimoji="1" lang="en-US" altLang="ja-JP" sz="1300">
              <a:latin typeface="ＭＳ Ｐゴシック"/>
            </a:rPr>
            <a:t>5.7</a:t>
          </a:r>
          <a:r>
            <a:rPr kumimoji="1" lang="ja-JP" altLang="en-US" sz="1300">
              <a:latin typeface="ＭＳ Ｐゴシック"/>
            </a:rPr>
            <a:t>ポイント下回っており、特徴としては「その他」の割合が高く、「人件費」「物件費」の割合が低いことが挙げられる。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131572</xdr:rowOff>
    </xdr:from>
    <xdr:to>
      <xdr:col>24</xdr:col>
      <xdr:colOff>31750</xdr:colOff>
      <xdr:row>81</xdr:row>
      <xdr:rowOff>5842</xdr:rowOff>
    </xdr:to>
    <xdr:cxnSp macro="">
      <xdr:nvCxnSpPr>
        <xdr:cNvPr id="420" name="直線コネクタ 419"/>
        <xdr:cNvCxnSpPr/>
      </xdr:nvCxnSpPr>
      <xdr:spPr>
        <a:xfrm flipV="1">
          <a:off x="16510000" y="1281887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149369</xdr:rowOff>
    </xdr:from>
    <xdr:ext cx="762000" cy="259045"/>
    <xdr:sp macro="" textlink="">
      <xdr:nvSpPr>
        <xdr:cNvPr id="421" name="公債費以外最小値テキスト"/>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88.6</a:t>
          </a:r>
          <a:endParaRPr kumimoji="1" lang="ja-JP" altLang="en-US" sz="1000" b="1">
            <a:latin typeface="ＭＳ Ｐゴシック"/>
          </a:endParaRPr>
        </a:p>
      </xdr:txBody>
    </xdr:sp>
    <xdr:clientData/>
  </xdr:oneCellAnchor>
  <xdr:twoCellAnchor>
    <xdr:from>
      <xdr:col>23</xdr:col>
      <xdr:colOff>628650</xdr:colOff>
      <xdr:row>81</xdr:row>
      <xdr:rowOff>5842</xdr:rowOff>
    </xdr:from>
    <xdr:to>
      <xdr:col>24</xdr:col>
      <xdr:colOff>120650</xdr:colOff>
      <xdr:row>81</xdr:row>
      <xdr:rowOff>5842</xdr:rowOff>
    </xdr:to>
    <xdr:cxnSp macro="">
      <xdr:nvCxnSpPr>
        <xdr:cNvPr id="422" name="直線コネクタ 421"/>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46499</xdr:rowOff>
    </xdr:from>
    <xdr:ext cx="762000" cy="259045"/>
    <xdr:sp macro="" textlink="">
      <xdr:nvSpPr>
        <xdr:cNvPr id="423" name="公債費以外最大値テキスト"/>
        <xdr:cNvSpPr txBox="1"/>
      </xdr:nvSpPr>
      <xdr:spPr>
        <a:xfrm>
          <a:off x="16598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65.1</a:t>
          </a:r>
          <a:endParaRPr kumimoji="1" lang="ja-JP" altLang="en-US" sz="1000" b="1">
            <a:latin typeface="ＭＳ Ｐゴシック"/>
          </a:endParaRPr>
        </a:p>
      </xdr:txBody>
    </xdr:sp>
    <xdr:clientData/>
  </xdr:oneCellAnchor>
  <xdr:twoCellAnchor>
    <xdr:from>
      <xdr:col>23</xdr:col>
      <xdr:colOff>628650</xdr:colOff>
      <xdr:row>74</xdr:row>
      <xdr:rowOff>131572</xdr:rowOff>
    </xdr:from>
    <xdr:to>
      <xdr:col>24</xdr:col>
      <xdr:colOff>120650</xdr:colOff>
      <xdr:row>74</xdr:row>
      <xdr:rowOff>131572</xdr:rowOff>
    </xdr:to>
    <xdr:cxnSp macro="">
      <xdr:nvCxnSpPr>
        <xdr:cNvPr id="424" name="直線コネクタ 423"/>
        <xdr:cNvCxnSpPr/>
      </xdr:nvCxnSpPr>
      <xdr:spPr>
        <a:xfrm>
          <a:off x="16421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136144</xdr:rowOff>
    </xdr:from>
    <xdr:to>
      <xdr:col>24</xdr:col>
      <xdr:colOff>31750</xdr:colOff>
      <xdr:row>76</xdr:row>
      <xdr:rowOff>140715</xdr:rowOff>
    </xdr:to>
    <xdr:cxnSp macro="">
      <xdr:nvCxnSpPr>
        <xdr:cNvPr id="425" name="直線コネクタ 424"/>
        <xdr:cNvCxnSpPr/>
      </xdr:nvCxnSpPr>
      <xdr:spPr>
        <a:xfrm>
          <a:off x="15671800" y="131663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151147</xdr:rowOff>
    </xdr:from>
    <xdr:ext cx="762000" cy="259045"/>
    <xdr:sp macro="" textlink="">
      <xdr:nvSpPr>
        <xdr:cNvPr id="426" name="公債費以外平均値テキスト"/>
        <xdr:cNvSpPr txBox="1"/>
      </xdr:nvSpPr>
      <xdr:spPr>
        <a:xfrm>
          <a:off x="16598900" y="1335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78.5</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27" name="フローチャート : 判断 426"/>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44704</xdr:rowOff>
    </xdr:from>
    <xdr:to>
      <xdr:col>22</xdr:col>
      <xdr:colOff>565150</xdr:colOff>
      <xdr:row>76</xdr:row>
      <xdr:rowOff>136144</xdr:rowOff>
    </xdr:to>
    <xdr:cxnSp macro="">
      <xdr:nvCxnSpPr>
        <xdr:cNvPr id="428" name="直線コネクタ 427"/>
        <xdr:cNvCxnSpPr/>
      </xdr:nvCxnSpPr>
      <xdr:spPr>
        <a:xfrm>
          <a:off x="14782800" y="130749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103632</xdr:rowOff>
    </xdr:from>
    <xdr:to>
      <xdr:col>22</xdr:col>
      <xdr:colOff>615950</xdr:colOff>
      <xdr:row>77</xdr:row>
      <xdr:rowOff>33782</xdr:rowOff>
    </xdr:to>
    <xdr:sp macro="" textlink="">
      <xdr:nvSpPr>
        <xdr:cNvPr id="429" name="フローチャート : 判断 428"/>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18559</xdr:rowOff>
    </xdr:from>
    <xdr:ext cx="736600" cy="259045"/>
    <xdr:sp macro="" textlink="">
      <xdr:nvSpPr>
        <xdr:cNvPr id="430" name="テキスト ボックス 429"/>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161289</xdr:rowOff>
    </xdr:from>
    <xdr:to>
      <xdr:col>21</xdr:col>
      <xdr:colOff>361950</xdr:colOff>
      <xdr:row>76</xdr:row>
      <xdr:rowOff>44704</xdr:rowOff>
    </xdr:to>
    <xdr:cxnSp macro="">
      <xdr:nvCxnSpPr>
        <xdr:cNvPr id="431" name="直線コネクタ 430"/>
        <xdr:cNvCxnSpPr/>
      </xdr:nvCxnSpPr>
      <xdr:spPr>
        <a:xfrm>
          <a:off x="13893800" y="13020039"/>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153924</xdr:rowOff>
    </xdr:from>
    <xdr:to>
      <xdr:col>21</xdr:col>
      <xdr:colOff>412750</xdr:colOff>
      <xdr:row>77</xdr:row>
      <xdr:rowOff>84074</xdr:rowOff>
    </xdr:to>
    <xdr:sp macro="" textlink="">
      <xdr:nvSpPr>
        <xdr:cNvPr id="432" name="フローチャート : 判断 431"/>
        <xdr:cNvSpPr/>
      </xdr:nvSpPr>
      <xdr:spPr>
        <a:xfrm>
          <a:off x="14732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68851</xdr:rowOff>
    </xdr:from>
    <xdr:ext cx="762000" cy="259045"/>
    <xdr:sp macro="" textlink="">
      <xdr:nvSpPr>
        <xdr:cNvPr id="433" name="テキスト ボックス 432"/>
        <xdr:cNvSpPr txBox="1"/>
      </xdr:nvSpPr>
      <xdr:spPr>
        <a:xfrm>
          <a:off x="14401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161289</xdr:rowOff>
    </xdr:from>
    <xdr:to>
      <xdr:col>20</xdr:col>
      <xdr:colOff>158750</xdr:colOff>
      <xdr:row>76</xdr:row>
      <xdr:rowOff>17272</xdr:rowOff>
    </xdr:to>
    <xdr:cxnSp macro="">
      <xdr:nvCxnSpPr>
        <xdr:cNvPr id="434" name="直線コネクタ 433"/>
        <xdr:cNvCxnSpPr/>
      </xdr:nvCxnSpPr>
      <xdr:spPr>
        <a:xfrm flipV="1">
          <a:off x="13004800" y="130200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112776</xdr:rowOff>
    </xdr:from>
    <xdr:to>
      <xdr:col>19</xdr:col>
      <xdr:colOff>6350</xdr:colOff>
      <xdr:row>77</xdr:row>
      <xdr:rowOff>42926</xdr:rowOff>
    </xdr:to>
    <xdr:sp macro="" textlink="">
      <xdr:nvSpPr>
        <xdr:cNvPr id="437" name="フローチャート : 判断 436"/>
        <xdr:cNvSpPr/>
      </xdr:nvSpPr>
      <xdr:spPr>
        <a:xfrm>
          <a:off x="12954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27703</xdr:rowOff>
    </xdr:from>
    <xdr:ext cx="762000" cy="259045"/>
    <xdr:sp macro="" textlink="">
      <xdr:nvSpPr>
        <xdr:cNvPr id="438" name="テキスト ボックス 43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89915</xdr:rowOff>
    </xdr:from>
    <xdr:to>
      <xdr:col>24</xdr:col>
      <xdr:colOff>82550</xdr:colOff>
      <xdr:row>77</xdr:row>
      <xdr:rowOff>20065</xdr:rowOff>
    </xdr:to>
    <xdr:sp macro="" textlink="">
      <xdr:nvSpPr>
        <xdr:cNvPr id="444" name="円/楕円 443"/>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106442</xdr:rowOff>
    </xdr:from>
    <xdr:ext cx="762000" cy="259045"/>
    <xdr:sp macro="" textlink="">
      <xdr:nvSpPr>
        <xdr:cNvPr id="445" name="公債費以外該当値テキスト"/>
        <xdr:cNvSpPr txBox="1"/>
      </xdr:nvSpPr>
      <xdr:spPr>
        <a:xfrm>
          <a:off x="16598900" y="129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85344</xdr:rowOff>
    </xdr:from>
    <xdr:to>
      <xdr:col>22</xdr:col>
      <xdr:colOff>615950</xdr:colOff>
      <xdr:row>77</xdr:row>
      <xdr:rowOff>15494</xdr:rowOff>
    </xdr:to>
    <xdr:sp macro="" textlink="">
      <xdr:nvSpPr>
        <xdr:cNvPr id="446" name="円/楕円 445"/>
        <xdr:cNvSpPr/>
      </xdr:nvSpPr>
      <xdr:spPr>
        <a:xfrm>
          <a:off x="15621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25671</xdr:rowOff>
    </xdr:from>
    <xdr:ext cx="736600" cy="259045"/>
    <xdr:sp macro="" textlink="">
      <xdr:nvSpPr>
        <xdr:cNvPr id="447" name="テキスト ボックス 446"/>
        <xdr:cNvSpPr txBox="1"/>
      </xdr:nvSpPr>
      <xdr:spPr>
        <a:xfrm>
          <a:off x="15290800" y="12884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165354</xdr:rowOff>
    </xdr:from>
    <xdr:to>
      <xdr:col>21</xdr:col>
      <xdr:colOff>412750</xdr:colOff>
      <xdr:row>76</xdr:row>
      <xdr:rowOff>95504</xdr:rowOff>
    </xdr:to>
    <xdr:sp macro="" textlink="">
      <xdr:nvSpPr>
        <xdr:cNvPr id="448" name="円/楕円 447"/>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49" name="テキスト ボックス 448"/>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110490</xdr:rowOff>
    </xdr:from>
    <xdr:to>
      <xdr:col>20</xdr:col>
      <xdr:colOff>209550</xdr:colOff>
      <xdr:row>76</xdr:row>
      <xdr:rowOff>40639</xdr:rowOff>
    </xdr:to>
    <xdr:sp macro="" textlink="">
      <xdr:nvSpPr>
        <xdr:cNvPr id="450" name="円/楕円 449"/>
        <xdr:cNvSpPr/>
      </xdr:nvSpPr>
      <xdr:spPr>
        <a:xfrm>
          <a:off x="138430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50817</xdr:rowOff>
    </xdr:from>
    <xdr:ext cx="762000" cy="259045"/>
    <xdr:sp macro="" textlink="">
      <xdr:nvSpPr>
        <xdr:cNvPr id="451" name="テキスト ボックス 450"/>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137922</xdr:rowOff>
    </xdr:from>
    <xdr:to>
      <xdr:col>19</xdr:col>
      <xdr:colOff>6350</xdr:colOff>
      <xdr:row>76</xdr:row>
      <xdr:rowOff>68072</xdr:rowOff>
    </xdr:to>
    <xdr:sp macro="" textlink="">
      <xdr:nvSpPr>
        <xdr:cNvPr id="452" name="円/楕円 451"/>
        <xdr:cNvSpPr/>
      </xdr:nvSpPr>
      <xdr:spPr>
        <a:xfrm>
          <a:off x="12954000" y="1299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78249</xdr:rowOff>
    </xdr:from>
    <xdr:ext cx="762000" cy="259045"/>
    <xdr:sp macro="" textlink="">
      <xdr:nvSpPr>
        <xdr:cNvPr id="453" name="テキスト ボックス 452"/>
        <xdr:cNvSpPr txBox="1"/>
      </xdr:nvSpPr>
      <xdr:spPr>
        <a:xfrm>
          <a:off x="12623800" y="1276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鳥取県米子市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31260</xdr:rowOff>
    </xdr:from>
    <xdr:to>
      <xdr:col>4</xdr:col>
      <xdr:colOff>1117600</xdr:colOff>
      <xdr:row>20</xdr:row>
      <xdr:rowOff>87626</xdr:rowOff>
    </xdr:to>
    <xdr:cxnSp macro="">
      <xdr:nvCxnSpPr>
        <xdr:cNvPr id="47" name="直線コネクタ 46"/>
        <xdr:cNvCxnSpPr/>
      </xdr:nvCxnSpPr>
      <xdr:spPr bwMode="auto">
        <a:xfrm flipV="1">
          <a:off x="5651500" y="2136285"/>
          <a:ext cx="0" cy="14279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59703</xdr:rowOff>
    </xdr:from>
    <xdr:ext cx="762000" cy="259045"/>
    <xdr:sp macro="" textlink="">
      <xdr:nvSpPr>
        <xdr:cNvPr id="48" name="人口1人当たり決算額の推移最小値テキスト130"/>
        <xdr:cNvSpPr txBox="1"/>
      </xdr:nvSpPr>
      <xdr:spPr>
        <a:xfrm>
          <a:off x="5740400" y="3536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41,414</a:t>
          </a:r>
          <a:endParaRPr kumimoji="1" lang="ja-JP" altLang="en-US" sz="1000" b="1">
            <a:latin typeface="ＭＳ Ｐゴシック"/>
          </a:endParaRPr>
        </a:p>
      </xdr:txBody>
    </xdr:sp>
    <xdr:clientData/>
  </xdr:oneCellAnchor>
  <xdr:twoCellAnchor>
    <xdr:from>
      <xdr:col>4</xdr:col>
      <xdr:colOff>1028700</xdr:colOff>
      <xdr:row>20</xdr:row>
      <xdr:rowOff>87626</xdr:rowOff>
    </xdr:from>
    <xdr:to>
      <xdr:col>5</xdr:col>
      <xdr:colOff>73025</xdr:colOff>
      <xdr:row>20</xdr:row>
      <xdr:rowOff>87626</xdr:rowOff>
    </xdr:to>
    <xdr:cxnSp macro="">
      <xdr:nvCxnSpPr>
        <xdr:cNvPr id="49" name="直線コネクタ 48"/>
        <xdr:cNvCxnSpPr/>
      </xdr:nvCxnSpPr>
      <xdr:spPr bwMode="auto">
        <a:xfrm>
          <a:off x="5562600" y="3564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117637</xdr:rowOff>
    </xdr:from>
    <xdr:ext cx="762000" cy="259045"/>
    <xdr:sp macro="" textlink="">
      <xdr:nvSpPr>
        <xdr:cNvPr id="50" name="人口1人当たり決算額の推移最大値テキスト130"/>
        <xdr:cNvSpPr txBox="1"/>
      </xdr:nvSpPr>
      <xdr:spPr>
        <a:xfrm>
          <a:off x="5740400" y="1879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85,140</a:t>
          </a:r>
          <a:endParaRPr kumimoji="1" lang="ja-JP" altLang="en-US" sz="1000" b="1">
            <a:latin typeface="ＭＳ Ｐゴシック"/>
          </a:endParaRPr>
        </a:p>
      </xdr:txBody>
    </xdr:sp>
    <xdr:clientData/>
  </xdr:oneCellAnchor>
  <xdr:twoCellAnchor>
    <xdr:from>
      <xdr:col>4</xdr:col>
      <xdr:colOff>1028700</xdr:colOff>
      <xdr:row>12</xdr:row>
      <xdr:rowOff>31260</xdr:rowOff>
    </xdr:from>
    <xdr:to>
      <xdr:col>5</xdr:col>
      <xdr:colOff>73025</xdr:colOff>
      <xdr:row>12</xdr:row>
      <xdr:rowOff>31260</xdr:rowOff>
    </xdr:to>
    <xdr:cxnSp macro="">
      <xdr:nvCxnSpPr>
        <xdr:cNvPr id="51" name="直線コネクタ 50"/>
        <xdr:cNvCxnSpPr/>
      </xdr:nvCxnSpPr>
      <xdr:spPr bwMode="auto">
        <a:xfrm>
          <a:off x="5562600" y="21362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7812</xdr:rowOff>
    </xdr:from>
    <xdr:to>
      <xdr:col>4</xdr:col>
      <xdr:colOff>1117600</xdr:colOff>
      <xdr:row>17</xdr:row>
      <xdr:rowOff>29562</xdr:rowOff>
    </xdr:to>
    <xdr:cxnSp macro="">
      <xdr:nvCxnSpPr>
        <xdr:cNvPr id="52" name="直線コネクタ 51"/>
        <xdr:cNvCxnSpPr/>
      </xdr:nvCxnSpPr>
      <xdr:spPr bwMode="auto">
        <a:xfrm>
          <a:off x="5003800" y="2970087"/>
          <a:ext cx="647700" cy="217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41205</xdr:rowOff>
    </xdr:from>
    <xdr:ext cx="762000" cy="259045"/>
    <xdr:sp macro="" textlink="">
      <xdr:nvSpPr>
        <xdr:cNvPr id="53" name="人口1人当たり決算額の推移平均値テキスト130"/>
        <xdr:cNvSpPr txBox="1"/>
      </xdr:nvSpPr>
      <xdr:spPr>
        <a:xfrm>
          <a:off x="5740400" y="26605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62,786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24678</xdr:rowOff>
    </xdr:from>
    <xdr:to>
      <xdr:col>5</xdr:col>
      <xdr:colOff>34925</xdr:colOff>
      <xdr:row>16</xdr:row>
      <xdr:rowOff>126278</xdr:rowOff>
    </xdr:to>
    <xdr:sp macro="" textlink="">
      <xdr:nvSpPr>
        <xdr:cNvPr id="54" name="フローチャート : 判断 53"/>
        <xdr:cNvSpPr/>
      </xdr:nvSpPr>
      <xdr:spPr bwMode="auto">
        <a:xfrm>
          <a:off x="56007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7812</xdr:rowOff>
    </xdr:from>
    <xdr:to>
      <xdr:col>4</xdr:col>
      <xdr:colOff>469900</xdr:colOff>
      <xdr:row>17</xdr:row>
      <xdr:rowOff>39914</xdr:rowOff>
    </xdr:to>
    <xdr:cxnSp macro="">
      <xdr:nvCxnSpPr>
        <xdr:cNvPr id="55" name="直線コネクタ 54"/>
        <xdr:cNvCxnSpPr/>
      </xdr:nvCxnSpPr>
      <xdr:spPr bwMode="auto">
        <a:xfrm flipV="1">
          <a:off x="4305300" y="2970087"/>
          <a:ext cx="698500" cy="32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54820</xdr:rowOff>
    </xdr:from>
    <xdr:to>
      <xdr:col>4</xdr:col>
      <xdr:colOff>520700</xdr:colOff>
      <xdr:row>15</xdr:row>
      <xdr:rowOff>156420</xdr:rowOff>
    </xdr:to>
    <xdr:sp macro="" textlink="">
      <xdr:nvSpPr>
        <xdr:cNvPr id="56" name="フローチャート : 判断 55"/>
        <xdr:cNvSpPr/>
      </xdr:nvSpPr>
      <xdr:spPr bwMode="auto">
        <a:xfrm>
          <a:off x="4953000" y="26741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166597</xdr:rowOff>
    </xdr:from>
    <xdr:ext cx="736600" cy="259045"/>
    <xdr:sp macro="" textlink="">
      <xdr:nvSpPr>
        <xdr:cNvPr id="57" name="テキスト ボックス 56"/>
        <xdr:cNvSpPr txBox="1"/>
      </xdr:nvSpPr>
      <xdr:spPr>
        <a:xfrm>
          <a:off x="4622800" y="2443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39914</xdr:rowOff>
    </xdr:from>
    <xdr:to>
      <xdr:col>3</xdr:col>
      <xdr:colOff>904875</xdr:colOff>
      <xdr:row>17</xdr:row>
      <xdr:rowOff>121328</xdr:rowOff>
    </xdr:to>
    <xdr:cxnSp macro="">
      <xdr:nvCxnSpPr>
        <xdr:cNvPr id="58" name="直線コネクタ 57"/>
        <xdr:cNvCxnSpPr/>
      </xdr:nvCxnSpPr>
      <xdr:spPr bwMode="auto">
        <a:xfrm flipV="1">
          <a:off x="3606800" y="3002189"/>
          <a:ext cx="698500" cy="81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118698</xdr:rowOff>
    </xdr:from>
    <xdr:to>
      <xdr:col>3</xdr:col>
      <xdr:colOff>955675</xdr:colOff>
      <xdr:row>16</xdr:row>
      <xdr:rowOff>48848</xdr:rowOff>
    </xdr:to>
    <xdr:sp macro="" textlink="">
      <xdr:nvSpPr>
        <xdr:cNvPr id="59" name="フローチャート : 判断 58"/>
        <xdr:cNvSpPr/>
      </xdr:nvSpPr>
      <xdr:spPr bwMode="auto">
        <a:xfrm>
          <a:off x="4254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59025</xdr:rowOff>
    </xdr:from>
    <xdr:ext cx="762000" cy="259045"/>
    <xdr:sp macro="" textlink="">
      <xdr:nvSpPr>
        <xdr:cNvPr id="60" name="テキスト ボックス 59"/>
        <xdr:cNvSpPr txBox="1"/>
      </xdr:nvSpPr>
      <xdr:spPr>
        <a:xfrm>
          <a:off x="3924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65,157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49091</xdr:rowOff>
    </xdr:from>
    <xdr:to>
      <xdr:col>3</xdr:col>
      <xdr:colOff>206375</xdr:colOff>
      <xdr:row>17</xdr:row>
      <xdr:rowOff>121328</xdr:rowOff>
    </xdr:to>
    <xdr:cxnSp macro="">
      <xdr:nvCxnSpPr>
        <xdr:cNvPr id="61" name="直線コネクタ 60"/>
        <xdr:cNvCxnSpPr/>
      </xdr:nvCxnSpPr>
      <xdr:spPr bwMode="auto">
        <a:xfrm>
          <a:off x="2908300" y="3011366"/>
          <a:ext cx="698500" cy="72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162556</xdr:rowOff>
    </xdr:from>
    <xdr:to>
      <xdr:col>3</xdr:col>
      <xdr:colOff>257175</xdr:colOff>
      <xdr:row>16</xdr:row>
      <xdr:rowOff>92706</xdr:rowOff>
    </xdr:to>
    <xdr:sp macro="" textlink="">
      <xdr:nvSpPr>
        <xdr:cNvPr id="62" name="フローチャート : 判断 61"/>
        <xdr:cNvSpPr/>
      </xdr:nvSpPr>
      <xdr:spPr bwMode="auto">
        <a:xfrm>
          <a:off x="3556000" y="27819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102883</xdr:rowOff>
    </xdr:from>
    <xdr:ext cx="762000" cy="259045"/>
    <xdr:sp macro="" textlink="">
      <xdr:nvSpPr>
        <xdr:cNvPr id="63" name="テキスト ボックス 62"/>
        <xdr:cNvSpPr txBox="1"/>
      </xdr:nvSpPr>
      <xdr:spPr>
        <a:xfrm>
          <a:off x="3225800" y="2550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63,814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93356</xdr:rowOff>
    </xdr:from>
    <xdr:to>
      <xdr:col>2</xdr:col>
      <xdr:colOff>692150</xdr:colOff>
      <xdr:row>16</xdr:row>
      <xdr:rowOff>23506</xdr:rowOff>
    </xdr:to>
    <xdr:sp macro="" textlink="">
      <xdr:nvSpPr>
        <xdr:cNvPr id="64" name="フローチャート : 判断 63"/>
        <xdr:cNvSpPr/>
      </xdr:nvSpPr>
      <xdr:spPr bwMode="auto">
        <a:xfrm>
          <a:off x="2857500" y="27127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33683</xdr:rowOff>
    </xdr:from>
    <xdr:ext cx="762000" cy="259045"/>
    <xdr:sp macro="" textlink="">
      <xdr:nvSpPr>
        <xdr:cNvPr id="65" name="テキスト ボックス 64"/>
        <xdr:cNvSpPr txBox="1"/>
      </xdr:nvSpPr>
      <xdr:spPr>
        <a:xfrm>
          <a:off x="2527300" y="2481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65,933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150212</xdr:rowOff>
    </xdr:from>
    <xdr:to>
      <xdr:col>5</xdr:col>
      <xdr:colOff>34925</xdr:colOff>
      <xdr:row>17</xdr:row>
      <xdr:rowOff>80362</xdr:rowOff>
    </xdr:to>
    <xdr:sp macro="" textlink="">
      <xdr:nvSpPr>
        <xdr:cNvPr id="71" name="円/楕円 70"/>
        <xdr:cNvSpPr/>
      </xdr:nvSpPr>
      <xdr:spPr bwMode="auto">
        <a:xfrm>
          <a:off x="5600700" y="29410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122289</xdr:rowOff>
    </xdr:from>
    <xdr:ext cx="762000" cy="259045"/>
    <xdr:sp macro="" textlink="">
      <xdr:nvSpPr>
        <xdr:cNvPr id="72" name="人口1人当たり決算額の推移該当値テキスト130"/>
        <xdr:cNvSpPr txBox="1"/>
      </xdr:nvSpPr>
      <xdr:spPr>
        <a:xfrm>
          <a:off x="5740400" y="2913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58,942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128462</xdr:rowOff>
    </xdr:from>
    <xdr:to>
      <xdr:col>4</xdr:col>
      <xdr:colOff>520700</xdr:colOff>
      <xdr:row>17</xdr:row>
      <xdr:rowOff>58612</xdr:rowOff>
    </xdr:to>
    <xdr:sp macro="" textlink="">
      <xdr:nvSpPr>
        <xdr:cNvPr id="73" name="円/楕円 72"/>
        <xdr:cNvSpPr/>
      </xdr:nvSpPr>
      <xdr:spPr bwMode="auto">
        <a:xfrm>
          <a:off x="4953000" y="29192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43389</xdr:rowOff>
    </xdr:from>
    <xdr:ext cx="736600" cy="259045"/>
    <xdr:sp macro="" textlink="">
      <xdr:nvSpPr>
        <xdr:cNvPr id="74" name="テキスト ボックス 73"/>
        <xdr:cNvSpPr txBox="1"/>
      </xdr:nvSpPr>
      <xdr:spPr>
        <a:xfrm>
          <a:off x="4622800" y="3005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59,608</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160564</xdr:rowOff>
    </xdr:from>
    <xdr:to>
      <xdr:col>3</xdr:col>
      <xdr:colOff>955675</xdr:colOff>
      <xdr:row>17</xdr:row>
      <xdr:rowOff>90714</xdr:rowOff>
    </xdr:to>
    <xdr:sp macro="" textlink="">
      <xdr:nvSpPr>
        <xdr:cNvPr id="75" name="円/楕円 74"/>
        <xdr:cNvSpPr/>
      </xdr:nvSpPr>
      <xdr:spPr bwMode="auto">
        <a:xfrm>
          <a:off x="4254500" y="29513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75491</xdr:rowOff>
    </xdr:from>
    <xdr:ext cx="762000" cy="259045"/>
    <xdr:sp macro="" textlink="">
      <xdr:nvSpPr>
        <xdr:cNvPr id="76" name="テキスト ボックス 75"/>
        <xdr:cNvSpPr txBox="1"/>
      </xdr:nvSpPr>
      <xdr:spPr>
        <a:xfrm>
          <a:off x="3924300" y="3037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58,625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70528</xdr:rowOff>
    </xdr:from>
    <xdr:to>
      <xdr:col>3</xdr:col>
      <xdr:colOff>257175</xdr:colOff>
      <xdr:row>18</xdr:row>
      <xdr:rowOff>678</xdr:rowOff>
    </xdr:to>
    <xdr:sp macro="" textlink="">
      <xdr:nvSpPr>
        <xdr:cNvPr id="77" name="円/楕円 76"/>
        <xdr:cNvSpPr/>
      </xdr:nvSpPr>
      <xdr:spPr bwMode="auto">
        <a:xfrm>
          <a:off x="3556000" y="3032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156905</xdr:rowOff>
    </xdr:from>
    <xdr:ext cx="762000" cy="259045"/>
    <xdr:sp macro="" textlink="">
      <xdr:nvSpPr>
        <xdr:cNvPr id="78" name="テキスト ボックス 77"/>
        <xdr:cNvSpPr txBox="1"/>
      </xdr:nvSpPr>
      <xdr:spPr>
        <a:xfrm>
          <a:off x="3225800" y="3119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56,132</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169741</xdr:rowOff>
    </xdr:from>
    <xdr:to>
      <xdr:col>2</xdr:col>
      <xdr:colOff>692150</xdr:colOff>
      <xdr:row>17</xdr:row>
      <xdr:rowOff>99891</xdr:rowOff>
    </xdr:to>
    <xdr:sp macro="" textlink="">
      <xdr:nvSpPr>
        <xdr:cNvPr id="79" name="円/楕円 78"/>
        <xdr:cNvSpPr/>
      </xdr:nvSpPr>
      <xdr:spPr bwMode="auto">
        <a:xfrm>
          <a:off x="2857500" y="29605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84668</xdr:rowOff>
    </xdr:from>
    <xdr:ext cx="762000" cy="259045"/>
    <xdr:sp macro="" textlink="">
      <xdr:nvSpPr>
        <xdr:cNvPr id="80" name="テキスト ボックス 79"/>
        <xdr:cNvSpPr txBox="1"/>
      </xdr:nvSpPr>
      <xdr:spPr>
        <a:xfrm>
          <a:off x="2527300" y="304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58,344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8" name="テキスト ボックス 97"/>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100" name="テキスト ボックス 99"/>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2" name="テキスト ボックス 101"/>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4" name="テキスト ボックス 103"/>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6" name="テキスト ボックス 105"/>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8" name="テキスト ボックス 107"/>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180591</xdr:rowOff>
    </xdr:from>
    <xdr:to>
      <xdr:col>4</xdr:col>
      <xdr:colOff>1117600</xdr:colOff>
      <xdr:row>37</xdr:row>
      <xdr:rowOff>275558</xdr:rowOff>
    </xdr:to>
    <xdr:cxnSp macro="">
      <xdr:nvCxnSpPr>
        <xdr:cNvPr id="110" name="直線コネクタ 109"/>
        <xdr:cNvCxnSpPr/>
      </xdr:nvCxnSpPr>
      <xdr:spPr bwMode="auto">
        <a:xfrm flipV="1">
          <a:off x="5651500" y="6105141"/>
          <a:ext cx="0" cy="129511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247635</xdr:rowOff>
    </xdr:from>
    <xdr:ext cx="762000" cy="259045"/>
    <xdr:sp macro="" textlink="">
      <xdr:nvSpPr>
        <xdr:cNvPr id="111" name="人口1人当たり決算額の推移最小値テキスト445"/>
        <xdr:cNvSpPr txBox="1"/>
      </xdr:nvSpPr>
      <xdr:spPr>
        <a:xfrm>
          <a:off x="5740400" y="73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a:t>
          </a:r>
          <a:endParaRPr kumimoji="1" lang="ja-JP" altLang="en-US" sz="1000" b="1">
            <a:latin typeface="ＭＳ Ｐゴシック"/>
          </a:endParaRPr>
        </a:p>
      </xdr:txBody>
    </xdr:sp>
    <xdr:clientData/>
  </xdr:oneCellAnchor>
  <xdr:twoCellAnchor>
    <xdr:from>
      <xdr:col>4</xdr:col>
      <xdr:colOff>1028700</xdr:colOff>
      <xdr:row>37</xdr:row>
      <xdr:rowOff>275558</xdr:rowOff>
    </xdr:from>
    <xdr:to>
      <xdr:col>5</xdr:col>
      <xdr:colOff>73025</xdr:colOff>
      <xdr:row>37</xdr:row>
      <xdr:rowOff>275558</xdr:rowOff>
    </xdr:to>
    <xdr:cxnSp macro="">
      <xdr:nvCxnSpPr>
        <xdr:cNvPr id="112" name="直線コネクタ 111"/>
        <xdr:cNvCxnSpPr/>
      </xdr:nvCxnSpPr>
      <xdr:spPr bwMode="auto">
        <a:xfrm>
          <a:off x="5562600" y="74002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95518</xdr:rowOff>
    </xdr:from>
    <xdr:ext cx="762000" cy="259045"/>
    <xdr:sp macro="" textlink="">
      <xdr:nvSpPr>
        <xdr:cNvPr id="113" name="人口1人当たり決算額の推移最大値テキスト445"/>
        <xdr:cNvSpPr txBox="1"/>
      </xdr:nvSpPr>
      <xdr:spPr>
        <a:xfrm>
          <a:off x="5740400" y="5848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36,109</a:t>
          </a:r>
          <a:endParaRPr kumimoji="1" lang="ja-JP" altLang="en-US" sz="1000" b="1">
            <a:latin typeface="ＭＳ Ｐゴシック"/>
          </a:endParaRPr>
        </a:p>
      </xdr:txBody>
    </xdr:sp>
    <xdr:clientData/>
  </xdr:oneCellAnchor>
  <xdr:twoCellAnchor>
    <xdr:from>
      <xdr:col>4</xdr:col>
      <xdr:colOff>1028700</xdr:colOff>
      <xdr:row>33</xdr:row>
      <xdr:rowOff>180591</xdr:rowOff>
    </xdr:from>
    <xdr:to>
      <xdr:col>5</xdr:col>
      <xdr:colOff>73025</xdr:colOff>
      <xdr:row>33</xdr:row>
      <xdr:rowOff>180591</xdr:rowOff>
    </xdr:to>
    <xdr:cxnSp macro="">
      <xdr:nvCxnSpPr>
        <xdr:cNvPr id="114" name="直線コネクタ 113"/>
        <xdr:cNvCxnSpPr/>
      </xdr:nvCxnSpPr>
      <xdr:spPr bwMode="auto">
        <a:xfrm>
          <a:off x="5562600" y="6105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248321</xdr:rowOff>
    </xdr:from>
    <xdr:to>
      <xdr:col>4</xdr:col>
      <xdr:colOff>1117600</xdr:colOff>
      <xdr:row>34</xdr:row>
      <xdr:rowOff>305569</xdr:rowOff>
    </xdr:to>
    <xdr:cxnSp macro="">
      <xdr:nvCxnSpPr>
        <xdr:cNvPr id="115" name="直線コネクタ 114"/>
        <xdr:cNvCxnSpPr/>
      </xdr:nvCxnSpPr>
      <xdr:spPr bwMode="auto">
        <a:xfrm>
          <a:off x="5003800" y="6515771"/>
          <a:ext cx="647700" cy="57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309339</xdr:rowOff>
    </xdr:from>
    <xdr:ext cx="762000" cy="259045"/>
    <xdr:sp macro="" textlink="">
      <xdr:nvSpPr>
        <xdr:cNvPr id="116" name="人口1人当たり決算額の推移平均値テキスト445"/>
        <xdr:cNvSpPr txBox="1"/>
      </xdr:nvSpPr>
      <xdr:spPr>
        <a:xfrm>
          <a:off x="5740400" y="69196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337262</xdr:rowOff>
    </xdr:from>
    <xdr:to>
      <xdr:col>5</xdr:col>
      <xdr:colOff>34925</xdr:colOff>
      <xdr:row>36</xdr:row>
      <xdr:rowOff>95962</xdr:rowOff>
    </xdr:to>
    <xdr:sp macro="" textlink="">
      <xdr:nvSpPr>
        <xdr:cNvPr id="117" name="フローチャート : 判断 116"/>
        <xdr:cNvSpPr/>
      </xdr:nvSpPr>
      <xdr:spPr bwMode="auto">
        <a:xfrm>
          <a:off x="5600700" y="6947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131409</xdr:rowOff>
    </xdr:from>
    <xdr:to>
      <xdr:col>4</xdr:col>
      <xdr:colOff>469900</xdr:colOff>
      <xdr:row>34</xdr:row>
      <xdr:rowOff>248321</xdr:rowOff>
    </xdr:to>
    <xdr:cxnSp macro="">
      <xdr:nvCxnSpPr>
        <xdr:cNvPr id="118" name="直線コネクタ 117"/>
        <xdr:cNvCxnSpPr/>
      </xdr:nvCxnSpPr>
      <xdr:spPr bwMode="auto">
        <a:xfrm>
          <a:off x="4305300" y="6398859"/>
          <a:ext cx="698500" cy="1169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184426</xdr:rowOff>
    </xdr:from>
    <xdr:to>
      <xdr:col>4</xdr:col>
      <xdr:colOff>520700</xdr:colOff>
      <xdr:row>35</xdr:row>
      <xdr:rowOff>286026</xdr:rowOff>
    </xdr:to>
    <xdr:sp macro="" textlink="">
      <xdr:nvSpPr>
        <xdr:cNvPr id="119" name="フローチャート : 判断 118"/>
        <xdr:cNvSpPr/>
      </xdr:nvSpPr>
      <xdr:spPr bwMode="auto">
        <a:xfrm>
          <a:off x="4953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270803</xdr:rowOff>
    </xdr:from>
    <xdr:ext cx="736600" cy="259045"/>
    <xdr:sp macro="" textlink="">
      <xdr:nvSpPr>
        <xdr:cNvPr id="120" name="テキスト ボックス 119"/>
        <xdr:cNvSpPr txBox="1"/>
      </xdr:nvSpPr>
      <xdr:spPr>
        <a:xfrm>
          <a:off x="4622800" y="6881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13,436</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49309</xdr:rowOff>
    </xdr:from>
    <xdr:to>
      <xdr:col>3</xdr:col>
      <xdr:colOff>904875</xdr:colOff>
      <xdr:row>34</xdr:row>
      <xdr:rowOff>131409</xdr:rowOff>
    </xdr:to>
    <xdr:cxnSp macro="">
      <xdr:nvCxnSpPr>
        <xdr:cNvPr id="121" name="直線コネクタ 120"/>
        <xdr:cNvCxnSpPr/>
      </xdr:nvCxnSpPr>
      <xdr:spPr bwMode="auto">
        <a:xfrm>
          <a:off x="3606800" y="6316759"/>
          <a:ext cx="698500" cy="82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241576</xdr:rowOff>
    </xdr:from>
    <xdr:to>
      <xdr:col>3</xdr:col>
      <xdr:colOff>955675</xdr:colOff>
      <xdr:row>36</xdr:row>
      <xdr:rowOff>276</xdr:rowOff>
    </xdr:to>
    <xdr:sp macro="" textlink="">
      <xdr:nvSpPr>
        <xdr:cNvPr id="122" name="フローチャート : 判断 121"/>
        <xdr:cNvSpPr/>
      </xdr:nvSpPr>
      <xdr:spPr bwMode="auto">
        <a:xfrm>
          <a:off x="4254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327953</xdr:rowOff>
    </xdr:from>
    <xdr:ext cx="762000" cy="259045"/>
    <xdr:sp macro="" textlink="">
      <xdr:nvSpPr>
        <xdr:cNvPr id="123" name="テキスト ボックス 122"/>
        <xdr:cNvSpPr txBox="1"/>
      </xdr:nvSpPr>
      <xdr:spPr>
        <a:xfrm>
          <a:off x="3924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11,686</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340904</xdr:rowOff>
    </xdr:from>
    <xdr:to>
      <xdr:col>3</xdr:col>
      <xdr:colOff>206375</xdr:colOff>
      <xdr:row>34</xdr:row>
      <xdr:rowOff>49309</xdr:rowOff>
    </xdr:to>
    <xdr:cxnSp macro="">
      <xdr:nvCxnSpPr>
        <xdr:cNvPr id="124" name="直線コネクタ 123"/>
        <xdr:cNvCxnSpPr/>
      </xdr:nvCxnSpPr>
      <xdr:spPr bwMode="auto">
        <a:xfrm>
          <a:off x="2908300" y="6265454"/>
          <a:ext cx="698500" cy="51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178482</xdr:rowOff>
    </xdr:from>
    <xdr:to>
      <xdr:col>3</xdr:col>
      <xdr:colOff>257175</xdr:colOff>
      <xdr:row>35</xdr:row>
      <xdr:rowOff>280082</xdr:rowOff>
    </xdr:to>
    <xdr:sp macro="" textlink="">
      <xdr:nvSpPr>
        <xdr:cNvPr id="125" name="フローチャート : 判断 124"/>
        <xdr:cNvSpPr/>
      </xdr:nvSpPr>
      <xdr:spPr bwMode="auto">
        <a:xfrm>
          <a:off x="3556000" y="67888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264859</xdr:rowOff>
    </xdr:from>
    <xdr:ext cx="762000" cy="259045"/>
    <xdr:sp macro="" textlink="">
      <xdr:nvSpPr>
        <xdr:cNvPr id="126" name="テキスト ボックス 125"/>
        <xdr:cNvSpPr txBox="1"/>
      </xdr:nvSpPr>
      <xdr:spPr>
        <a:xfrm>
          <a:off x="3225800" y="687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148601</xdr:rowOff>
    </xdr:from>
    <xdr:to>
      <xdr:col>2</xdr:col>
      <xdr:colOff>692150</xdr:colOff>
      <xdr:row>35</xdr:row>
      <xdr:rowOff>250201</xdr:rowOff>
    </xdr:to>
    <xdr:sp macro="" textlink="">
      <xdr:nvSpPr>
        <xdr:cNvPr id="127" name="フローチャート : 判断 126"/>
        <xdr:cNvSpPr/>
      </xdr:nvSpPr>
      <xdr:spPr bwMode="auto">
        <a:xfrm>
          <a:off x="2857500" y="67589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234978</xdr:rowOff>
    </xdr:from>
    <xdr:ext cx="762000" cy="259045"/>
    <xdr:sp macro="" textlink="">
      <xdr:nvSpPr>
        <xdr:cNvPr id="128" name="テキスト ボックス 127"/>
        <xdr:cNvSpPr txBox="1"/>
      </xdr:nvSpPr>
      <xdr:spPr>
        <a:xfrm>
          <a:off x="2527300" y="6845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14,533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254769</xdr:rowOff>
    </xdr:from>
    <xdr:to>
      <xdr:col>5</xdr:col>
      <xdr:colOff>34925</xdr:colOff>
      <xdr:row>35</xdr:row>
      <xdr:rowOff>13469</xdr:rowOff>
    </xdr:to>
    <xdr:sp macro="" textlink="">
      <xdr:nvSpPr>
        <xdr:cNvPr id="134" name="円/楕円 133"/>
        <xdr:cNvSpPr/>
      </xdr:nvSpPr>
      <xdr:spPr bwMode="auto">
        <a:xfrm>
          <a:off x="5600700" y="65222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99846</xdr:rowOff>
    </xdr:from>
    <xdr:ext cx="762000" cy="259045"/>
    <xdr:sp macro="" textlink="">
      <xdr:nvSpPr>
        <xdr:cNvPr id="135" name="人口1人当たり決算額の推移該当値テキスト445"/>
        <xdr:cNvSpPr txBox="1"/>
      </xdr:nvSpPr>
      <xdr:spPr>
        <a:xfrm>
          <a:off x="5740400" y="636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21,782</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197521</xdr:rowOff>
    </xdr:from>
    <xdr:to>
      <xdr:col>4</xdr:col>
      <xdr:colOff>520700</xdr:colOff>
      <xdr:row>34</xdr:row>
      <xdr:rowOff>299121</xdr:rowOff>
    </xdr:to>
    <xdr:sp macro="" textlink="">
      <xdr:nvSpPr>
        <xdr:cNvPr id="136" name="円/楕円 135"/>
        <xdr:cNvSpPr/>
      </xdr:nvSpPr>
      <xdr:spPr bwMode="auto">
        <a:xfrm>
          <a:off x="4953000" y="64649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309298</xdr:rowOff>
    </xdr:from>
    <xdr:ext cx="736600" cy="259045"/>
    <xdr:sp macro="" textlink="">
      <xdr:nvSpPr>
        <xdr:cNvPr id="137" name="テキスト ボックス 136"/>
        <xdr:cNvSpPr txBox="1"/>
      </xdr:nvSpPr>
      <xdr:spPr>
        <a:xfrm>
          <a:off x="4622800" y="6233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23,535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80609</xdr:rowOff>
    </xdr:from>
    <xdr:to>
      <xdr:col>3</xdr:col>
      <xdr:colOff>955675</xdr:colOff>
      <xdr:row>34</xdr:row>
      <xdr:rowOff>182209</xdr:rowOff>
    </xdr:to>
    <xdr:sp macro="" textlink="">
      <xdr:nvSpPr>
        <xdr:cNvPr id="138" name="円/楕円 137"/>
        <xdr:cNvSpPr/>
      </xdr:nvSpPr>
      <xdr:spPr bwMode="auto">
        <a:xfrm>
          <a:off x="4254500" y="63480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192386</xdr:rowOff>
    </xdr:from>
    <xdr:ext cx="762000" cy="259045"/>
    <xdr:sp macro="" textlink="">
      <xdr:nvSpPr>
        <xdr:cNvPr id="139" name="テキスト ボックス 138"/>
        <xdr:cNvSpPr txBox="1"/>
      </xdr:nvSpPr>
      <xdr:spPr>
        <a:xfrm>
          <a:off x="3924300" y="6116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27,115</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341409</xdr:rowOff>
    </xdr:from>
    <xdr:to>
      <xdr:col>3</xdr:col>
      <xdr:colOff>257175</xdr:colOff>
      <xdr:row>34</xdr:row>
      <xdr:rowOff>100109</xdr:rowOff>
    </xdr:to>
    <xdr:sp macro="" textlink="">
      <xdr:nvSpPr>
        <xdr:cNvPr id="140" name="円/楕円 139"/>
        <xdr:cNvSpPr/>
      </xdr:nvSpPr>
      <xdr:spPr bwMode="auto">
        <a:xfrm>
          <a:off x="3556000" y="6265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110286</xdr:rowOff>
    </xdr:from>
    <xdr:ext cx="762000" cy="259045"/>
    <xdr:sp macro="" textlink="">
      <xdr:nvSpPr>
        <xdr:cNvPr id="141" name="テキスト ボックス 140"/>
        <xdr:cNvSpPr txBox="1"/>
      </xdr:nvSpPr>
      <xdr:spPr>
        <a:xfrm>
          <a:off x="3225800" y="6034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29,629</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290104</xdr:rowOff>
    </xdr:from>
    <xdr:to>
      <xdr:col>2</xdr:col>
      <xdr:colOff>692150</xdr:colOff>
      <xdr:row>34</xdr:row>
      <xdr:rowOff>48804</xdr:rowOff>
    </xdr:to>
    <xdr:sp macro="" textlink="">
      <xdr:nvSpPr>
        <xdr:cNvPr id="142" name="円/楕円 141"/>
        <xdr:cNvSpPr/>
      </xdr:nvSpPr>
      <xdr:spPr bwMode="auto">
        <a:xfrm>
          <a:off x="2857500" y="6214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58981</xdr:rowOff>
    </xdr:from>
    <xdr:ext cx="762000" cy="259045"/>
    <xdr:sp macro="" textlink="">
      <xdr:nvSpPr>
        <xdr:cNvPr id="143" name="テキスト ボックス 142"/>
        <xdr:cNvSpPr txBox="1"/>
      </xdr:nvSpPr>
      <xdr:spPr>
        <a:xfrm>
          <a:off x="2527300" y="5983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31,200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鳥取県米子市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149,407
148,190
132.42
63,616,877
62,236,046
1,098,354
31,563,658
64,855,998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138426</xdr:rowOff>
    </xdr:from>
    <xdr:to>
      <xdr:col>6</xdr:col>
      <xdr:colOff>510540</xdr:colOff>
      <xdr:row>39</xdr:row>
      <xdr:rowOff>29384</xdr:rowOff>
    </xdr:to>
    <xdr:cxnSp macro="">
      <xdr:nvCxnSpPr>
        <xdr:cNvPr id="58" name="直線コネクタ 57"/>
        <xdr:cNvCxnSpPr/>
      </xdr:nvCxnSpPr>
      <xdr:spPr>
        <a:xfrm flipV="1">
          <a:off x="4633595" y="5281926"/>
          <a:ext cx="1270" cy="1434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33211</xdr:rowOff>
    </xdr:from>
    <xdr:ext cx="534377" cy="259045"/>
    <xdr:sp macro="" textlink="">
      <xdr:nvSpPr>
        <xdr:cNvPr id="59" name="人件費最小値テキスト"/>
        <xdr:cNvSpPr txBox="1"/>
      </xdr:nvSpPr>
      <xdr:spPr>
        <a:xfrm>
          <a:off x="4686300" y="6719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32,128</a:t>
          </a:r>
          <a:endParaRPr kumimoji="1" lang="ja-JP" altLang="en-US" sz="1000" b="1">
            <a:latin typeface="ＭＳ Ｐゴシック"/>
          </a:endParaRPr>
        </a:p>
      </xdr:txBody>
    </xdr:sp>
    <xdr:clientData/>
  </xdr:oneCellAnchor>
  <xdr:twoCellAnchor>
    <xdr:from>
      <xdr:col>6</xdr:col>
      <xdr:colOff>422275</xdr:colOff>
      <xdr:row>39</xdr:row>
      <xdr:rowOff>29384</xdr:rowOff>
    </xdr:from>
    <xdr:to>
      <xdr:col>6</xdr:col>
      <xdr:colOff>600075</xdr:colOff>
      <xdr:row>39</xdr:row>
      <xdr:rowOff>29384</xdr:rowOff>
    </xdr:to>
    <xdr:cxnSp macro="">
      <xdr:nvCxnSpPr>
        <xdr:cNvPr id="60" name="直線コネクタ 59"/>
        <xdr:cNvCxnSpPr/>
      </xdr:nvCxnSpPr>
      <xdr:spPr>
        <a:xfrm>
          <a:off x="4546600" y="671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85103</xdr:rowOff>
    </xdr:from>
    <xdr:ext cx="534377" cy="259045"/>
    <xdr:sp macro="" textlink="">
      <xdr:nvSpPr>
        <xdr:cNvPr id="61" name="人件費最大値テキスト"/>
        <xdr:cNvSpPr txBox="1"/>
      </xdr:nvSpPr>
      <xdr:spPr>
        <a:xfrm>
          <a:off x="4686300" y="5057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76,039</a:t>
          </a:r>
          <a:endParaRPr kumimoji="1" lang="ja-JP" altLang="en-US" sz="1000" b="1">
            <a:latin typeface="ＭＳ Ｐゴシック"/>
          </a:endParaRPr>
        </a:p>
      </xdr:txBody>
    </xdr:sp>
    <xdr:clientData/>
  </xdr:oneCellAnchor>
  <xdr:twoCellAnchor>
    <xdr:from>
      <xdr:col>6</xdr:col>
      <xdr:colOff>422275</xdr:colOff>
      <xdr:row>30</xdr:row>
      <xdr:rowOff>138426</xdr:rowOff>
    </xdr:from>
    <xdr:to>
      <xdr:col>6</xdr:col>
      <xdr:colOff>600075</xdr:colOff>
      <xdr:row>30</xdr:row>
      <xdr:rowOff>138426</xdr:rowOff>
    </xdr:to>
    <xdr:cxnSp macro="">
      <xdr:nvCxnSpPr>
        <xdr:cNvPr id="62" name="直線コネクタ 61"/>
        <xdr:cNvCxnSpPr/>
      </xdr:nvCxnSpPr>
      <xdr:spPr>
        <a:xfrm>
          <a:off x="4546600" y="5281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154232</xdr:rowOff>
    </xdr:from>
    <xdr:to>
      <xdr:col>6</xdr:col>
      <xdr:colOff>511175</xdr:colOff>
      <xdr:row>36</xdr:row>
      <xdr:rowOff>4499</xdr:rowOff>
    </xdr:to>
    <xdr:cxnSp macro="">
      <xdr:nvCxnSpPr>
        <xdr:cNvPr id="63" name="直線コネクタ 62"/>
        <xdr:cNvCxnSpPr/>
      </xdr:nvCxnSpPr>
      <xdr:spPr>
        <a:xfrm>
          <a:off x="3797300" y="6154982"/>
          <a:ext cx="8382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62432</xdr:rowOff>
    </xdr:from>
    <xdr:ext cx="534377" cy="259045"/>
    <xdr:sp macro="" textlink="">
      <xdr:nvSpPr>
        <xdr:cNvPr id="64" name="人件費平均値テキスト"/>
        <xdr:cNvSpPr txBox="1"/>
      </xdr:nvSpPr>
      <xdr:spPr>
        <a:xfrm>
          <a:off x="4686300" y="5720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56,511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39555</xdr:rowOff>
    </xdr:from>
    <xdr:to>
      <xdr:col>6</xdr:col>
      <xdr:colOff>561975</xdr:colOff>
      <xdr:row>34</xdr:row>
      <xdr:rowOff>141155</xdr:rowOff>
    </xdr:to>
    <xdr:sp macro="" textlink="">
      <xdr:nvSpPr>
        <xdr:cNvPr id="65" name="フローチャート : 判断 64"/>
        <xdr:cNvSpPr/>
      </xdr:nvSpPr>
      <xdr:spPr>
        <a:xfrm>
          <a:off x="45847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154232</xdr:rowOff>
    </xdr:from>
    <xdr:to>
      <xdr:col>5</xdr:col>
      <xdr:colOff>358775</xdr:colOff>
      <xdr:row>36</xdr:row>
      <xdr:rowOff>74288</xdr:rowOff>
    </xdr:to>
    <xdr:cxnSp macro="">
      <xdr:nvCxnSpPr>
        <xdr:cNvPr id="66" name="直線コネクタ 65"/>
        <xdr:cNvCxnSpPr/>
      </xdr:nvCxnSpPr>
      <xdr:spPr>
        <a:xfrm flipV="1">
          <a:off x="2908300" y="6154982"/>
          <a:ext cx="889000" cy="9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115842</xdr:rowOff>
    </xdr:from>
    <xdr:to>
      <xdr:col>5</xdr:col>
      <xdr:colOff>409575</xdr:colOff>
      <xdr:row>34</xdr:row>
      <xdr:rowOff>45992</xdr:rowOff>
    </xdr:to>
    <xdr:sp macro="" textlink="">
      <xdr:nvSpPr>
        <xdr:cNvPr id="67" name="フローチャート : 判断 66"/>
        <xdr:cNvSpPr/>
      </xdr:nvSpPr>
      <xdr:spPr>
        <a:xfrm>
          <a:off x="3746500" y="577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62519</xdr:rowOff>
    </xdr:from>
    <xdr:ext cx="534377" cy="259045"/>
    <xdr:sp macro="" textlink="">
      <xdr:nvSpPr>
        <xdr:cNvPr id="68" name="テキスト ボックス 67"/>
        <xdr:cNvSpPr txBox="1"/>
      </xdr:nvSpPr>
      <xdr:spPr>
        <a:xfrm>
          <a:off x="3530111" y="55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74288</xdr:rowOff>
    </xdr:from>
    <xdr:to>
      <xdr:col>4</xdr:col>
      <xdr:colOff>155575</xdr:colOff>
      <xdr:row>36</xdr:row>
      <xdr:rowOff>114587</xdr:rowOff>
    </xdr:to>
    <xdr:cxnSp macro="">
      <xdr:nvCxnSpPr>
        <xdr:cNvPr id="69" name="直線コネクタ 68"/>
        <xdr:cNvCxnSpPr/>
      </xdr:nvCxnSpPr>
      <xdr:spPr>
        <a:xfrm flipV="1">
          <a:off x="2019300" y="6246488"/>
          <a:ext cx="889000" cy="40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130995</xdr:rowOff>
    </xdr:from>
    <xdr:to>
      <xdr:col>4</xdr:col>
      <xdr:colOff>206375</xdr:colOff>
      <xdr:row>34</xdr:row>
      <xdr:rowOff>61145</xdr:rowOff>
    </xdr:to>
    <xdr:sp macro="" textlink="">
      <xdr:nvSpPr>
        <xdr:cNvPr id="70" name="フローチャート : 判断 69"/>
        <xdr:cNvSpPr/>
      </xdr:nvSpPr>
      <xdr:spPr>
        <a:xfrm>
          <a:off x="2857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77672</xdr:rowOff>
    </xdr:from>
    <xdr:ext cx="534377" cy="259045"/>
    <xdr:sp macro="" textlink="">
      <xdr:nvSpPr>
        <xdr:cNvPr id="71" name="テキスト ボックス 70"/>
        <xdr:cNvSpPr txBox="1"/>
      </xdr:nvSpPr>
      <xdr:spPr>
        <a:xfrm>
          <a:off x="2641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58,961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35426</xdr:rowOff>
    </xdr:from>
    <xdr:to>
      <xdr:col>2</xdr:col>
      <xdr:colOff>638175</xdr:colOff>
      <xdr:row>36</xdr:row>
      <xdr:rowOff>114587</xdr:rowOff>
    </xdr:to>
    <xdr:cxnSp macro="">
      <xdr:nvCxnSpPr>
        <xdr:cNvPr id="72" name="直線コネクタ 71"/>
        <xdr:cNvCxnSpPr/>
      </xdr:nvCxnSpPr>
      <xdr:spPr>
        <a:xfrm>
          <a:off x="1130300" y="6207626"/>
          <a:ext cx="889000" cy="7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149251</xdr:rowOff>
    </xdr:from>
    <xdr:to>
      <xdr:col>3</xdr:col>
      <xdr:colOff>3175</xdr:colOff>
      <xdr:row>34</xdr:row>
      <xdr:rowOff>79401</xdr:rowOff>
    </xdr:to>
    <xdr:sp macro="" textlink="">
      <xdr:nvSpPr>
        <xdr:cNvPr id="73" name="フローチャート : 判断 72"/>
        <xdr:cNvSpPr/>
      </xdr:nvSpPr>
      <xdr:spPr>
        <a:xfrm>
          <a:off x="1968500" y="580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95928</xdr:rowOff>
    </xdr:from>
    <xdr:ext cx="534377" cy="259045"/>
    <xdr:sp macro="" textlink="">
      <xdr:nvSpPr>
        <xdr:cNvPr id="74" name="テキスト ボックス 73"/>
        <xdr:cNvSpPr txBox="1"/>
      </xdr:nvSpPr>
      <xdr:spPr>
        <a:xfrm>
          <a:off x="1752111" y="558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58,402</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53532</xdr:rowOff>
    </xdr:from>
    <xdr:to>
      <xdr:col>1</xdr:col>
      <xdr:colOff>485775</xdr:colOff>
      <xdr:row>33</xdr:row>
      <xdr:rowOff>155132</xdr:rowOff>
    </xdr:to>
    <xdr:sp macro="" textlink="">
      <xdr:nvSpPr>
        <xdr:cNvPr id="75" name="フローチャート : 判断 74"/>
        <xdr:cNvSpPr/>
      </xdr:nvSpPr>
      <xdr:spPr>
        <a:xfrm>
          <a:off x="1079500" y="5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209</xdr:rowOff>
    </xdr:from>
    <xdr:ext cx="534377" cy="259045"/>
    <xdr:sp macro="" textlink="">
      <xdr:nvSpPr>
        <xdr:cNvPr id="76" name="テキスト ボックス 75"/>
        <xdr:cNvSpPr txBox="1"/>
      </xdr:nvSpPr>
      <xdr:spPr>
        <a:xfrm>
          <a:off x="863111" y="5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61,333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125149</xdr:rowOff>
    </xdr:from>
    <xdr:to>
      <xdr:col>6</xdr:col>
      <xdr:colOff>561975</xdr:colOff>
      <xdr:row>36</xdr:row>
      <xdr:rowOff>55299</xdr:rowOff>
    </xdr:to>
    <xdr:sp macro="" textlink="">
      <xdr:nvSpPr>
        <xdr:cNvPr id="82" name="円/楕円 81"/>
        <xdr:cNvSpPr/>
      </xdr:nvSpPr>
      <xdr:spPr>
        <a:xfrm>
          <a:off x="4584700" y="612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103576</xdr:rowOff>
    </xdr:from>
    <xdr:ext cx="534377" cy="259045"/>
    <xdr:sp macro="" textlink="">
      <xdr:nvSpPr>
        <xdr:cNvPr id="83" name="人件費該当値テキスト"/>
        <xdr:cNvSpPr txBox="1"/>
      </xdr:nvSpPr>
      <xdr:spPr>
        <a:xfrm>
          <a:off x="4686300" y="6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48,640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103432</xdr:rowOff>
    </xdr:from>
    <xdr:to>
      <xdr:col>5</xdr:col>
      <xdr:colOff>409575</xdr:colOff>
      <xdr:row>36</xdr:row>
      <xdr:rowOff>33582</xdr:rowOff>
    </xdr:to>
    <xdr:sp macro="" textlink="">
      <xdr:nvSpPr>
        <xdr:cNvPr id="84" name="円/楕円 83"/>
        <xdr:cNvSpPr/>
      </xdr:nvSpPr>
      <xdr:spPr>
        <a:xfrm>
          <a:off x="3746500" y="610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24709</xdr:rowOff>
    </xdr:from>
    <xdr:ext cx="534377" cy="259045"/>
    <xdr:sp macro="" textlink="">
      <xdr:nvSpPr>
        <xdr:cNvPr id="85" name="テキスト ボックス 84"/>
        <xdr:cNvSpPr txBox="1"/>
      </xdr:nvSpPr>
      <xdr:spPr>
        <a:xfrm>
          <a:off x="3530111" y="6196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49,305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23488</xdr:rowOff>
    </xdr:from>
    <xdr:to>
      <xdr:col>4</xdr:col>
      <xdr:colOff>206375</xdr:colOff>
      <xdr:row>36</xdr:row>
      <xdr:rowOff>125088</xdr:rowOff>
    </xdr:to>
    <xdr:sp macro="" textlink="">
      <xdr:nvSpPr>
        <xdr:cNvPr id="86" name="円/楕円 85"/>
        <xdr:cNvSpPr/>
      </xdr:nvSpPr>
      <xdr:spPr>
        <a:xfrm>
          <a:off x="2857500" y="61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116215</xdr:rowOff>
    </xdr:from>
    <xdr:ext cx="534377" cy="259045"/>
    <xdr:sp macro="" textlink="">
      <xdr:nvSpPr>
        <xdr:cNvPr id="87" name="テキスト ボックス 86"/>
        <xdr:cNvSpPr txBox="1"/>
      </xdr:nvSpPr>
      <xdr:spPr>
        <a:xfrm>
          <a:off x="2641111" y="628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46,503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63787</xdr:rowOff>
    </xdr:from>
    <xdr:to>
      <xdr:col>3</xdr:col>
      <xdr:colOff>3175</xdr:colOff>
      <xdr:row>36</xdr:row>
      <xdr:rowOff>165387</xdr:rowOff>
    </xdr:to>
    <xdr:sp macro="" textlink="">
      <xdr:nvSpPr>
        <xdr:cNvPr id="88" name="円/楕円 87"/>
        <xdr:cNvSpPr/>
      </xdr:nvSpPr>
      <xdr:spPr>
        <a:xfrm>
          <a:off x="1968500" y="62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156514</xdr:rowOff>
    </xdr:from>
    <xdr:ext cx="534377" cy="259045"/>
    <xdr:sp macro="" textlink="">
      <xdr:nvSpPr>
        <xdr:cNvPr id="89" name="テキスト ボックス 88"/>
        <xdr:cNvSpPr txBox="1"/>
      </xdr:nvSpPr>
      <xdr:spPr>
        <a:xfrm>
          <a:off x="1752111" y="632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45,269</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156076</xdr:rowOff>
    </xdr:from>
    <xdr:to>
      <xdr:col>1</xdr:col>
      <xdr:colOff>485775</xdr:colOff>
      <xdr:row>36</xdr:row>
      <xdr:rowOff>86226</xdr:rowOff>
    </xdr:to>
    <xdr:sp macro="" textlink="">
      <xdr:nvSpPr>
        <xdr:cNvPr id="90" name="円/楕円 89"/>
        <xdr:cNvSpPr/>
      </xdr:nvSpPr>
      <xdr:spPr>
        <a:xfrm>
          <a:off x="1079500" y="615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77353</xdr:rowOff>
    </xdr:from>
    <xdr:ext cx="534377" cy="259045"/>
    <xdr:sp macro="" textlink="">
      <xdr:nvSpPr>
        <xdr:cNvPr id="91" name="テキスト ボックス 90"/>
        <xdr:cNvSpPr txBox="1"/>
      </xdr:nvSpPr>
      <xdr:spPr>
        <a:xfrm>
          <a:off x="863111" y="6249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66,560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58</xdr:row>
      <xdr:rowOff>139700</xdr:rowOff>
    </xdr:from>
    <xdr:to>
      <xdr:col>7</xdr:col>
      <xdr:colOff>638175</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74686</xdr:rowOff>
    </xdr:from>
    <xdr:to>
      <xdr:col>6</xdr:col>
      <xdr:colOff>510540</xdr:colOff>
      <xdr:row>59</xdr:row>
      <xdr:rowOff>59644</xdr:rowOff>
    </xdr:to>
    <xdr:cxnSp macro="">
      <xdr:nvCxnSpPr>
        <xdr:cNvPr id="114" name="直線コネクタ 113"/>
        <xdr:cNvCxnSpPr/>
      </xdr:nvCxnSpPr>
      <xdr:spPr>
        <a:xfrm flipV="1">
          <a:off x="4633595" y="8818636"/>
          <a:ext cx="1270" cy="1356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63471</xdr:rowOff>
    </xdr:from>
    <xdr:ext cx="534377" cy="259045"/>
    <xdr:sp macro="" textlink="">
      <xdr:nvSpPr>
        <xdr:cNvPr id="115" name="物件費最小値テキスト"/>
        <xdr:cNvSpPr txBox="1"/>
      </xdr:nvSpPr>
      <xdr:spPr>
        <a:xfrm>
          <a:off x="4686300" y="1017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36,002</a:t>
          </a:r>
          <a:endParaRPr kumimoji="1" lang="ja-JP" altLang="en-US" sz="1000" b="1">
            <a:latin typeface="ＭＳ Ｐゴシック"/>
          </a:endParaRPr>
        </a:p>
      </xdr:txBody>
    </xdr:sp>
    <xdr:clientData/>
  </xdr:oneCellAnchor>
  <xdr:twoCellAnchor>
    <xdr:from>
      <xdr:col>6</xdr:col>
      <xdr:colOff>422275</xdr:colOff>
      <xdr:row>59</xdr:row>
      <xdr:rowOff>59644</xdr:rowOff>
    </xdr:from>
    <xdr:to>
      <xdr:col>6</xdr:col>
      <xdr:colOff>600075</xdr:colOff>
      <xdr:row>59</xdr:row>
      <xdr:rowOff>59644</xdr:rowOff>
    </xdr:to>
    <xdr:cxnSp macro="">
      <xdr:nvCxnSpPr>
        <xdr:cNvPr id="116" name="直線コネクタ 115"/>
        <xdr:cNvCxnSpPr/>
      </xdr:nvCxnSpPr>
      <xdr:spPr>
        <a:xfrm>
          <a:off x="4546600" y="1017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21363</xdr:rowOff>
    </xdr:from>
    <xdr:ext cx="534377" cy="259045"/>
    <xdr:sp macro="" textlink="">
      <xdr:nvSpPr>
        <xdr:cNvPr id="117" name="物件費最大値テキスト"/>
        <xdr:cNvSpPr txBox="1"/>
      </xdr:nvSpPr>
      <xdr:spPr>
        <a:xfrm>
          <a:off x="4686300" y="8593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95,344</a:t>
          </a:r>
          <a:endParaRPr kumimoji="1" lang="ja-JP" altLang="en-US" sz="1000" b="1">
            <a:latin typeface="ＭＳ Ｐゴシック"/>
          </a:endParaRPr>
        </a:p>
      </xdr:txBody>
    </xdr:sp>
    <xdr:clientData/>
  </xdr:oneCellAnchor>
  <xdr:twoCellAnchor>
    <xdr:from>
      <xdr:col>6</xdr:col>
      <xdr:colOff>422275</xdr:colOff>
      <xdr:row>51</xdr:row>
      <xdr:rowOff>74686</xdr:rowOff>
    </xdr:from>
    <xdr:to>
      <xdr:col>6</xdr:col>
      <xdr:colOff>600075</xdr:colOff>
      <xdr:row>51</xdr:row>
      <xdr:rowOff>74686</xdr:rowOff>
    </xdr:to>
    <xdr:cxnSp macro="">
      <xdr:nvCxnSpPr>
        <xdr:cNvPr id="118" name="直線コネクタ 117"/>
        <xdr:cNvCxnSpPr/>
      </xdr:nvCxnSpPr>
      <xdr:spPr>
        <a:xfrm>
          <a:off x="4546600" y="8818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25149</xdr:rowOff>
    </xdr:from>
    <xdr:to>
      <xdr:col>6</xdr:col>
      <xdr:colOff>511175</xdr:colOff>
      <xdr:row>58</xdr:row>
      <xdr:rowOff>67439</xdr:rowOff>
    </xdr:to>
    <xdr:cxnSp macro="">
      <xdr:nvCxnSpPr>
        <xdr:cNvPr id="119" name="直線コネクタ 118"/>
        <xdr:cNvCxnSpPr/>
      </xdr:nvCxnSpPr>
      <xdr:spPr>
        <a:xfrm>
          <a:off x="3797300" y="9969249"/>
          <a:ext cx="838200" cy="4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25755</xdr:rowOff>
    </xdr:from>
    <xdr:ext cx="534377" cy="259045"/>
    <xdr:sp macro="" textlink="">
      <xdr:nvSpPr>
        <xdr:cNvPr id="120" name="物件費平均値テキスト"/>
        <xdr:cNvSpPr txBox="1"/>
      </xdr:nvSpPr>
      <xdr:spPr>
        <a:xfrm>
          <a:off x="4686300" y="9626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51,263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2878</xdr:rowOff>
    </xdr:from>
    <xdr:to>
      <xdr:col>6</xdr:col>
      <xdr:colOff>561975</xdr:colOff>
      <xdr:row>57</xdr:row>
      <xdr:rowOff>104478</xdr:rowOff>
    </xdr:to>
    <xdr:sp macro="" textlink="">
      <xdr:nvSpPr>
        <xdr:cNvPr id="121" name="フローチャート : 判断 120"/>
        <xdr:cNvSpPr/>
      </xdr:nvSpPr>
      <xdr:spPr>
        <a:xfrm>
          <a:off x="4584700" y="977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25149</xdr:rowOff>
    </xdr:from>
    <xdr:to>
      <xdr:col>5</xdr:col>
      <xdr:colOff>358775</xdr:colOff>
      <xdr:row>58</xdr:row>
      <xdr:rowOff>62296</xdr:rowOff>
    </xdr:to>
    <xdr:cxnSp macro="">
      <xdr:nvCxnSpPr>
        <xdr:cNvPr id="122" name="直線コネクタ 121"/>
        <xdr:cNvCxnSpPr/>
      </xdr:nvCxnSpPr>
      <xdr:spPr>
        <a:xfrm flipV="1">
          <a:off x="2908300" y="9969249"/>
          <a:ext cx="889000" cy="3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93907</xdr:rowOff>
    </xdr:from>
    <xdr:to>
      <xdr:col>5</xdr:col>
      <xdr:colOff>409575</xdr:colOff>
      <xdr:row>57</xdr:row>
      <xdr:rowOff>24057</xdr:rowOff>
    </xdr:to>
    <xdr:sp macro="" textlink="">
      <xdr:nvSpPr>
        <xdr:cNvPr id="123" name="フローチャート : 判断 122"/>
        <xdr:cNvSpPr/>
      </xdr:nvSpPr>
      <xdr:spPr>
        <a:xfrm>
          <a:off x="3746500" y="969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40584</xdr:rowOff>
    </xdr:from>
    <xdr:ext cx="534377" cy="259045"/>
    <xdr:sp macro="" textlink="">
      <xdr:nvSpPr>
        <xdr:cNvPr id="124" name="テキスト ボックス 123"/>
        <xdr:cNvSpPr txBox="1"/>
      </xdr:nvSpPr>
      <xdr:spPr>
        <a:xfrm>
          <a:off x="3530111" y="9470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54,781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62296</xdr:rowOff>
    </xdr:from>
    <xdr:to>
      <xdr:col>4</xdr:col>
      <xdr:colOff>155575</xdr:colOff>
      <xdr:row>58</xdr:row>
      <xdr:rowOff>111376</xdr:rowOff>
    </xdr:to>
    <xdr:cxnSp macro="">
      <xdr:nvCxnSpPr>
        <xdr:cNvPr id="125" name="直線コネクタ 124"/>
        <xdr:cNvCxnSpPr/>
      </xdr:nvCxnSpPr>
      <xdr:spPr>
        <a:xfrm flipV="1">
          <a:off x="2019300" y="10006396"/>
          <a:ext cx="889000" cy="4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26309</xdr:rowOff>
    </xdr:from>
    <xdr:to>
      <xdr:col>4</xdr:col>
      <xdr:colOff>206375</xdr:colOff>
      <xdr:row>57</xdr:row>
      <xdr:rowOff>127909</xdr:rowOff>
    </xdr:to>
    <xdr:sp macro="" textlink="">
      <xdr:nvSpPr>
        <xdr:cNvPr id="126" name="フローチャート : 判断 125"/>
        <xdr:cNvSpPr/>
      </xdr:nvSpPr>
      <xdr:spPr>
        <a:xfrm>
          <a:off x="2857500" y="979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144436</xdr:rowOff>
    </xdr:from>
    <xdr:ext cx="534377" cy="259045"/>
    <xdr:sp macro="" textlink="">
      <xdr:nvSpPr>
        <xdr:cNvPr id="127" name="テキスト ボックス 126"/>
        <xdr:cNvSpPr txBox="1"/>
      </xdr:nvSpPr>
      <xdr:spPr>
        <a:xfrm>
          <a:off x="2641111" y="957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50,238</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101364</xdr:rowOff>
    </xdr:from>
    <xdr:to>
      <xdr:col>2</xdr:col>
      <xdr:colOff>638175</xdr:colOff>
      <xdr:row>58</xdr:row>
      <xdr:rowOff>111376</xdr:rowOff>
    </xdr:to>
    <xdr:cxnSp macro="">
      <xdr:nvCxnSpPr>
        <xdr:cNvPr id="128" name="直線コネクタ 127"/>
        <xdr:cNvCxnSpPr/>
      </xdr:nvCxnSpPr>
      <xdr:spPr>
        <a:xfrm>
          <a:off x="1130300" y="10045464"/>
          <a:ext cx="889000" cy="10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85745</xdr:rowOff>
    </xdr:from>
    <xdr:to>
      <xdr:col>3</xdr:col>
      <xdr:colOff>3175</xdr:colOff>
      <xdr:row>58</xdr:row>
      <xdr:rowOff>15895</xdr:rowOff>
    </xdr:to>
    <xdr:sp macro="" textlink="">
      <xdr:nvSpPr>
        <xdr:cNvPr id="129" name="フローチャート : 判断 128"/>
        <xdr:cNvSpPr/>
      </xdr:nvSpPr>
      <xdr:spPr>
        <a:xfrm>
          <a:off x="1968500" y="985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32422</xdr:rowOff>
    </xdr:from>
    <xdr:ext cx="534377" cy="259045"/>
    <xdr:sp macro="" textlink="">
      <xdr:nvSpPr>
        <xdr:cNvPr id="130" name="テキスト ボックス 129"/>
        <xdr:cNvSpPr txBox="1"/>
      </xdr:nvSpPr>
      <xdr:spPr>
        <a:xfrm>
          <a:off x="1752111" y="9633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47,638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101381</xdr:rowOff>
    </xdr:from>
    <xdr:to>
      <xdr:col>1</xdr:col>
      <xdr:colOff>485775</xdr:colOff>
      <xdr:row>58</xdr:row>
      <xdr:rowOff>31531</xdr:rowOff>
    </xdr:to>
    <xdr:sp macro="" textlink="">
      <xdr:nvSpPr>
        <xdr:cNvPr id="131" name="フローチャート : 判断 130"/>
        <xdr:cNvSpPr/>
      </xdr:nvSpPr>
      <xdr:spPr>
        <a:xfrm>
          <a:off x="1079500" y="987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48058</xdr:rowOff>
    </xdr:from>
    <xdr:ext cx="534377" cy="259045"/>
    <xdr:sp macro="" textlink="">
      <xdr:nvSpPr>
        <xdr:cNvPr id="132" name="テキスト ボックス 131"/>
        <xdr:cNvSpPr txBox="1"/>
      </xdr:nvSpPr>
      <xdr:spPr>
        <a:xfrm>
          <a:off x="863111" y="964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46,954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16639</xdr:rowOff>
    </xdr:from>
    <xdr:to>
      <xdr:col>6</xdr:col>
      <xdr:colOff>561975</xdr:colOff>
      <xdr:row>58</xdr:row>
      <xdr:rowOff>118239</xdr:rowOff>
    </xdr:to>
    <xdr:sp macro="" textlink="">
      <xdr:nvSpPr>
        <xdr:cNvPr id="138" name="円/楕円 137"/>
        <xdr:cNvSpPr/>
      </xdr:nvSpPr>
      <xdr:spPr>
        <a:xfrm>
          <a:off x="4584700" y="996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166516</xdr:rowOff>
    </xdr:from>
    <xdr:ext cx="534377" cy="259045"/>
    <xdr:sp macro="" textlink="">
      <xdr:nvSpPr>
        <xdr:cNvPr id="139" name="物件費該当値テキスト"/>
        <xdr:cNvSpPr txBox="1"/>
      </xdr:nvSpPr>
      <xdr:spPr>
        <a:xfrm>
          <a:off x="4686300" y="9939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43,161</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145799</xdr:rowOff>
    </xdr:from>
    <xdr:to>
      <xdr:col>5</xdr:col>
      <xdr:colOff>409575</xdr:colOff>
      <xdr:row>58</xdr:row>
      <xdr:rowOff>75949</xdr:rowOff>
    </xdr:to>
    <xdr:sp macro="" textlink="">
      <xdr:nvSpPr>
        <xdr:cNvPr id="140" name="円/楕円 139"/>
        <xdr:cNvSpPr/>
      </xdr:nvSpPr>
      <xdr:spPr>
        <a:xfrm>
          <a:off x="3746500" y="991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67076</xdr:rowOff>
    </xdr:from>
    <xdr:ext cx="534377" cy="259045"/>
    <xdr:sp macro="" textlink="">
      <xdr:nvSpPr>
        <xdr:cNvPr id="141" name="テキスト ボックス 140"/>
        <xdr:cNvSpPr txBox="1"/>
      </xdr:nvSpPr>
      <xdr:spPr>
        <a:xfrm>
          <a:off x="3530111" y="10011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45,011</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11496</xdr:rowOff>
    </xdr:from>
    <xdr:to>
      <xdr:col>4</xdr:col>
      <xdr:colOff>206375</xdr:colOff>
      <xdr:row>58</xdr:row>
      <xdr:rowOff>113096</xdr:rowOff>
    </xdr:to>
    <xdr:sp macro="" textlink="">
      <xdr:nvSpPr>
        <xdr:cNvPr id="142" name="円/楕円 141"/>
        <xdr:cNvSpPr/>
      </xdr:nvSpPr>
      <xdr:spPr>
        <a:xfrm>
          <a:off x="2857500" y="995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104223</xdr:rowOff>
    </xdr:from>
    <xdr:ext cx="534377" cy="259045"/>
    <xdr:sp macro="" textlink="">
      <xdr:nvSpPr>
        <xdr:cNvPr id="143" name="テキスト ボックス 142"/>
        <xdr:cNvSpPr txBox="1"/>
      </xdr:nvSpPr>
      <xdr:spPr>
        <a:xfrm>
          <a:off x="2641111" y="1004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43,386</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60576</xdr:rowOff>
    </xdr:from>
    <xdr:to>
      <xdr:col>3</xdr:col>
      <xdr:colOff>3175</xdr:colOff>
      <xdr:row>58</xdr:row>
      <xdr:rowOff>162176</xdr:rowOff>
    </xdr:to>
    <xdr:sp macro="" textlink="">
      <xdr:nvSpPr>
        <xdr:cNvPr id="144" name="円/楕円 143"/>
        <xdr:cNvSpPr/>
      </xdr:nvSpPr>
      <xdr:spPr>
        <a:xfrm>
          <a:off x="1968500" y="1000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153303</xdr:rowOff>
    </xdr:from>
    <xdr:ext cx="534377" cy="259045"/>
    <xdr:sp macro="" textlink="">
      <xdr:nvSpPr>
        <xdr:cNvPr id="145" name="テキスト ボックス 144"/>
        <xdr:cNvSpPr txBox="1"/>
      </xdr:nvSpPr>
      <xdr:spPr>
        <a:xfrm>
          <a:off x="1752111" y="1009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41,239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50564</xdr:rowOff>
    </xdr:from>
    <xdr:to>
      <xdr:col>1</xdr:col>
      <xdr:colOff>485775</xdr:colOff>
      <xdr:row>58</xdr:row>
      <xdr:rowOff>152164</xdr:rowOff>
    </xdr:to>
    <xdr:sp macro="" textlink="">
      <xdr:nvSpPr>
        <xdr:cNvPr id="146" name="円/楕円 145"/>
        <xdr:cNvSpPr/>
      </xdr:nvSpPr>
      <xdr:spPr>
        <a:xfrm>
          <a:off x="1079500" y="999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143291</xdr:rowOff>
    </xdr:from>
    <xdr:ext cx="534377" cy="259045"/>
    <xdr:sp macro="" textlink="">
      <xdr:nvSpPr>
        <xdr:cNvPr id="147" name="テキスト ボックス 146"/>
        <xdr:cNvSpPr txBox="1"/>
      </xdr:nvSpPr>
      <xdr:spPr>
        <a:xfrm>
          <a:off x="863111" y="100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41,677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61" name="テキスト ボックス 160"/>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168927</xdr:rowOff>
    </xdr:from>
    <xdr:ext cx="467179" cy="259045"/>
    <xdr:sp macro="" textlink="">
      <xdr:nvSpPr>
        <xdr:cNvPr id="163" name="テキスト ボックス 162"/>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130827</xdr:rowOff>
    </xdr:from>
    <xdr:ext cx="467179" cy="259045"/>
    <xdr:sp macro="" textlink="">
      <xdr:nvSpPr>
        <xdr:cNvPr id="165" name="テキスト ボックス 164"/>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7" name="テキスト ボックス 166"/>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127127</xdr:rowOff>
    </xdr:from>
    <xdr:to>
      <xdr:col>6</xdr:col>
      <xdr:colOff>510540</xdr:colOff>
      <xdr:row>78</xdr:row>
      <xdr:rowOff>139319</xdr:rowOff>
    </xdr:to>
    <xdr:cxnSp macro="">
      <xdr:nvCxnSpPr>
        <xdr:cNvPr id="171" name="直線コネクタ 170"/>
        <xdr:cNvCxnSpPr/>
      </xdr:nvCxnSpPr>
      <xdr:spPr>
        <a:xfrm flipV="1">
          <a:off x="4633595" y="12128627"/>
          <a:ext cx="1270" cy="138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143146</xdr:rowOff>
    </xdr:from>
    <xdr:ext cx="378565" cy="259045"/>
    <xdr:sp macro="" textlink="">
      <xdr:nvSpPr>
        <xdr:cNvPr id="172" name="維持補修費最小値テキスト"/>
        <xdr:cNvSpPr txBox="1"/>
      </xdr:nvSpPr>
      <xdr:spPr>
        <a:xfrm>
          <a:off x="4686300" y="135162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603</a:t>
          </a:r>
          <a:endParaRPr kumimoji="1" lang="ja-JP" altLang="en-US" sz="1000" b="1">
            <a:latin typeface="ＭＳ Ｐゴシック"/>
          </a:endParaRPr>
        </a:p>
      </xdr:txBody>
    </xdr:sp>
    <xdr:clientData/>
  </xdr:oneCellAnchor>
  <xdr:twoCellAnchor>
    <xdr:from>
      <xdr:col>6</xdr:col>
      <xdr:colOff>422275</xdr:colOff>
      <xdr:row>78</xdr:row>
      <xdr:rowOff>139319</xdr:rowOff>
    </xdr:from>
    <xdr:to>
      <xdr:col>6</xdr:col>
      <xdr:colOff>600075</xdr:colOff>
      <xdr:row>78</xdr:row>
      <xdr:rowOff>139319</xdr:rowOff>
    </xdr:to>
    <xdr:cxnSp macro="">
      <xdr:nvCxnSpPr>
        <xdr:cNvPr id="173" name="直線コネクタ 172"/>
        <xdr:cNvCxnSpPr/>
      </xdr:nvCxnSpPr>
      <xdr:spPr>
        <a:xfrm>
          <a:off x="4546600" y="13512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73804</xdr:rowOff>
    </xdr:from>
    <xdr:ext cx="534377" cy="259045"/>
    <xdr:sp macro="" textlink="">
      <xdr:nvSpPr>
        <xdr:cNvPr id="174" name="維持補修費最大値テキスト"/>
        <xdr:cNvSpPr txBox="1"/>
      </xdr:nvSpPr>
      <xdr:spPr>
        <a:xfrm>
          <a:off x="4686300" y="11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11,499</a:t>
          </a:r>
          <a:endParaRPr kumimoji="1" lang="ja-JP" altLang="en-US" sz="1000" b="1">
            <a:latin typeface="ＭＳ Ｐゴシック"/>
          </a:endParaRPr>
        </a:p>
      </xdr:txBody>
    </xdr:sp>
    <xdr:clientData/>
  </xdr:oneCellAnchor>
  <xdr:twoCellAnchor>
    <xdr:from>
      <xdr:col>6</xdr:col>
      <xdr:colOff>422275</xdr:colOff>
      <xdr:row>70</xdr:row>
      <xdr:rowOff>127127</xdr:rowOff>
    </xdr:from>
    <xdr:to>
      <xdr:col>6</xdr:col>
      <xdr:colOff>600075</xdr:colOff>
      <xdr:row>70</xdr:row>
      <xdr:rowOff>127127</xdr:rowOff>
    </xdr:to>
    <xdr:cxnSp macro="">
      <xdr:nvCxnSpPr>
        <xdr:cNvPr id="175" name="直線コネクタ 174"/>
        <xdr:cNvCxnSpPr/>
      </xdr:nvCxnSpPr>
      <xdr:spPr>
        <a:xfrm>
          <a:off x="4546600" y="1212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88137</xdr:rowOff>
    </xdr:from>
    <xdr:to>
      <xdr:col>6</xdr:col>
      <xdr:colOff>511175</xdr:colOff>
      <xdr:row>76</xdr:row>
      <xdr:rowOff>165227</xdr:rowOff>
    </xdr:to>
    <xdr:cxnSp macro="">
      <xdr:nvCxnSpPr>
        <xdr:cNvPr id="176" name="直線コネクタ 175"/>
        <xdr:cNvCxnSpPr/>
      </xdr:nvCxnSpPr>
      <xdr:spPr>
        <a:xfrm flipV="1">
          <a:off x="3797300" y="13118337"/>
          <a:ext cx="838200" cy="7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68597</xdr:rowOff>
    </xdr:from>
    <xdr:ext cx="469744" cy="259045"/>
    <xdr:sp macro="" textlink="">
      <xdr:nvSpPr>
        <xdr:cNvPr id="177" name="維持補修費平均値テキスト"/>
        <xdr:cNvSpPr txBox="1"/>
      </xdr:nvSpPr>
      <xdr:spPr>
        <a:xfrm>
          <a:off x="4686300" y="13098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3,290</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90170</xdr:rowOff>
    </xdr:from>
    <xdr:to>
      <xdr:col>6</xdr:col>
      <xdr:colOff>561975</xdr:colOff>
      <xdr:row>77</xdr:row>
      <xdr:rowOff>20320</xdr:rowOff>
    </xdr:to>
    <xdr:sp macro="" textlink="">
      <xdr:nvSpPr>
        <xdr:cNvPr id="178" name="フローチャート : 判断 177"/>
        <xdr:cNvSpPr/>
      </xdr:nvSpPr>
      <xdr:spPr>
        <a:xfrm>
          <a:off x="4584700" y="1312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153670</xdr:rowOff>
    </xdr:from>
    <xdr:to>
      <xdr:col>5</xdr:col>
      <xdr:colOff>358775</xdr:colOff>
      <xdr:row>76</xdr:row>
      <xdr:rowOff>165227</xdr:rowOff>
    </xdr:to>
    <xdr:cxnSp macro="">
      <xdr:nvCxnSpPr>
        <xdr:cNvPr id="179" name="直線コネクタ 178"/>
        <xdr:cNvCxnSpPr/>
      </xdr:nvCxnSpPr>
      <xdr:spPr>
        <a:xfrm>
          <a:off x="2908300" y="13183870"/>
          <a:ext cx="8890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163449</xdr:rowOff>
    </xdr:from>
    <xdr:to>
      <xdr:col>5</xdr:col>
      <xdr:colOff>409575</xdr:colOff>
      <xdr:row>76</xdr:row>
      <xdr:rowOff>93599</xdr:rowOff>
    </xdr:to>
    <xdr:sp macro="" textlink="">
      <xdr:nvSpPr>
        <xdr:cNvPr id="180" name="フローチャート : 判断 179"/>
        <xdr:cNvSpPr/>
      </xdr:nvSpPr>
      <xdr:spPr>
        <a:xfrm>
          <a:off x="3746500" y="1302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110126</xdr:rowOff>
    </xdr:from>
    <xdr:ext cx="469744" cy="259045"/>
    <xdr:sp macro="" textlink="">
      <xdr:nvSpPr>
        <xdr:cNvPr id="181" name="テキスト ボックス 180"/>
        <xdr:cNvSpPr txBox="1"/>
      </xdr:nvSpPr>
      <xdr:spPr>
        <a:xfrm>
          <a:off x="3562427" y="1279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4,063</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153670</xdr:rowOff>
    </xdr:from>
    <xdr:to>
      <xdr:col>4</xdr:col>
      <xdr:colOff>155575</xdr:colOff>
      <xdr:row>76</xdr:row>
      <xdr:rowOff>162433</xdr:rowOff>
    </xdr:to>
    <xdr:cxnSp macro="">
      <xdr:nvCxnSpPr>
        <xdr:cNvPr id="182" name="直線コネクタ 181"/>
        <xdr:cNvCxnSpPr/>
      </xdr:nvCxnSpPr>
      <xdr:spPr>
        <a:xfrm flipV="1">
          <a:off x="2019300" y="13183870"/>
          <a:ext cx="8890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3811</xdr:rowOff>
    </xdr:from>
    <xdr:to>
      <xdr:col>4</xdr:col>
      <xdr:colOff>206375</xdr:colOff>
      <xdr:row>76</xdr:row>
      <xdr:rowOff>105411</xdr:rowOff>
    </xdr:to>
    <xdr:sp macro="" textlink="">
      <xdr:nvSpPr>
        <xdr:cNvPr id="183" name="フローチャート : 判断 182"/>
        <xdr:cNvSpPr/>
      </xdr:nvSpPr>
      <xdr:spPr>
        <a:xfrm>
          <a:off x="2857500" y="13034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121937</xdr:rowOff>
    </xdr:from>
    <xdr:ext cx="469744" cy="259045"/>
    <xdr:sp macro="" textlink="">
      <xdr:nvSpPr>
        <xdr:cNvPr id="184" name="テキスト ボックス 183"/>
        <xdr:cNvSpPr txBox="1"/>
      </xdr:nvSpPr>
      <xdr:spPr>
        <a:xfrm>
          <a:off x="2673427" y="1280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3,970</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162433</xdr:rowOff>
    </xdr:from>
    <xdr:to>
      <xdr:col>2</xdr:col>
      <xdr:colOff>638175</xdr:colOff>
      <xdr:row>77</xdr:row>
      <xdr:rowOff>10795</xdr:rowOff>
    </xdr:to>
    <xdr:cxnSp macro="">
      <xdr:nvCxnSpPr>
        <xdr:cNvPr id="185" name="直線コネクタ 184"/>
        <xdr:cNvCxnSpPr/>
      </xdr:nvCxnSpPr>
      <xdr:spPr>
        <a:xfrm flipV="1">
          <a:off x="1130300" y="13192633"/>
          <a:ext cx="8890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32258</xdr:rowOff>
    </xdr:from>
    <xdr:to>
      <xdr:col>3</xdr:col>
      <xdr:colOff>3175</xdr:colOff>
      <xdr:row>76</xdr:row>
      <xdr:rowOff>133858</xdr:rowOff>
    </xdr:to>
    <xdr:sp macro="" textlink="">
      <xdr:nvSpPr>
        <xdr:cNvPr id="186" name="フローチャート : 判断 185"/>
        <xdr:cNvSpPr/>
      </xdr:nvSpPr>
      <xdr:spPr>
        <a:xfrm>
          <a:off x="1968500" y="1306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150385</xdr:rowOff>
    </xdr:from>
    <xdr:ext cx="469744" cy="259045"/>
    <xdr:sp macro="" textlink="">
      <xdr:nvSpPr>
        <xdr:cNvPr id="187" name="テキスト ボックス 186"/>
        <xdr:cNvSpPr txBox="1"/>
      </xdr:nvSpPr>
      <xdr:spPr>
        <a:xfrm>
          <a:off x="1784427" y="12837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26163</xdr:rowOff>
    </xdr:from>
    <xdr:to>
      <xdr:col>1</xdr:col>
      <xdr:colOff>485775</xdr:colOff>
      <xdr:row>76</xdr:row>
      <xdr:rowOff>127763</xdr:rowOff>
    </xdr:to>
    <xdr:sp macro="" textlink="">
      <xdr:nvSpPr>
        <xdr:cNvPr id="188" name="フローチャート : 判断 187"/>
        <xdr:cNvSpPr/>
      </xdr:nvSpPr>
      <xdr:spPr>
        <a:xfrm>
          <a:off x="1079500" y="130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144289</xdr:rowOff>
    </xdr:from>
    <xdr:ext cx="469744" cy="259045"/>
    <xdr:sp macro="" textlink="">
      <xdr:nvSpPr>
        <xdr:cNvPr id="189" name="テキスト ボックス 188"/>
        <xdr:cNvSpPr txBox="1"/>
      </xdr:nvSpPr>
      <xdr:spPr>
        <a:xfrm>
          <a:off x="895427" y="1283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37337</xdr:rowOff>
    </xdr:from>
    <xdr:to>
      <xdr:col>6</xdr:col>
      <xdr:colOff>561975</xdr:colOff>
      <xdr:row>76</xdr:row>
      <xdr:rowOff>138937</xdr:rowOff>
    </xdr:to>
    <xdr:sp macro="" textlink="">
      <xdr:nvSpPr>
        <xdr:cNvPr id="195" name="円/楕円 194"/>
        <xdr:cNvSpPr/>
      </xdr:nvSpPr>
      <xdr:spPr>
        <a:xfrm>
          <a:off x="4584700" y="13067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60215</xdr:rowOff>
    </xdr:from>
    <xdr:ext cx="469744" cy="259045"/>
    <xdr:sp macro="" textlink="">
      <xdr:nvSpPr>
        <xdr:cNvPr id="196" name="維持補修費該当値テキスト"/>
        <xdr:cNvSpPr txBox="1"/>
      </xdr:nvSpPr>
      <xdr:spPr>
        <a:xfrm>
          <a:off x="4686300" y="1291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3,706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114427</xdr:rowOff>
    </xdr:from>
    <xdr:to>
      <xdr:col>5</xdr:col>
      <xdr:colOff>409575</xdr:colOff>
      <xdr:row>77</xdr:row>
      <xdr:rowOff>44577</xdr:rowOff>
    </xdr:to>
    <xdr:sp macro="" textlink="">
      <xdr:nvSpPr>
        <xdr:cNvPr id="197" name="円/楕円 196"/>
        <xdr:cNvSpPr/>
      </xdr:nvSpPr>
      <xdr:spPr>
        <a:xfrm>
          <a:off x="3746500" y="1314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35704</xdr:rowOff>
    </xdr:from>
    <xdr:ext cx="469744" cy="259045"/>
    <xdr:sp macro="" textlink="">
      <xdr:nvSpPr>
        <xdr:cNvPr id="198" name="テキスト ボックス 197"/>
        <xdr:cNvSpPr txBox="1"/>
      </xdr:nvSpPr>
      <xdr:spPr>
        <a:xfrm>
          <a:off x="3562427" y="1323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102870</xdr:rowOff>
    </xdr:from>
    <xdr:to>
      <xdr:col>4</xdr:col>
      <xdr:colOff>206375</xdr:colOff>
      <xdr:row>77</xdr:row>
      <xdr:rowOff>33020</xdr:rowOff>
    </xdr:to>
    <xdr:sp macro="" textlink="">
      <xdr:nvSpPr>
        <xdr:cNvPr id="199" name="円/楕円 198"/>
        <xdr:cNvSpPr/>
      </xdr:nvSpPr>
      <xdr:spPr>
        <a:xfrm>
          <a:off x="28575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24147</xdr:rowOff>
    </xdr:from>
    <xdr:ext cx="469744" cy="259045"/>
    <xdr:sp macro="" textlink="">
      <xdr:nvSpPr>
        <xdr:cNvPr id="200" name="テキスト ボックス 199"/>
        <xdr:cNvSpPr txBox="1"/>
      </xdr:nvSpPr>
      <xdr:spPr>
        <a:xfrm>
          <a:off x="2673427" y="13225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111633</xdr:rowOff>
    </xdr:from>
    <xdr:to>
      <xdr:col>3</xdr:col>
      <xdr:colOff>3175</xdr:colOff>
      <xdr:row>77</xdr:row>
      <xdr:rowOff>41783</xdr:rowOff>
    </xdr:to>
    <xdr:sp macro="" textlink="">
      <xdr:nvSpPr>
        <xdr:cNvPr id="201" name="円/楕円 200"/>
        <xdr:cNvSpPr/>
      </xdr:nvSpPr>
      <xdr:spPr>
        <a:xfrm>
          <a:off x="1968500" y="13141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32910</xdr:rowOff>
    </xdr:from>
    <xdr:ext cx="469744" cy="259045"/>
    <xdr:sp macro="" textlink="">
      <xdr:nvSpPr>
        <xdr:cNvPr id="202" name="テキスト ボックス 201"/>
        <xdr:cNvSpPr txBox="1"/>
      </xdr:nvSpPr>
      <xdr:spPr>
        <a:xfrm>
          <a:off x="1784427" y="1323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3,121</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131445</xdr:rowOff>
    </xdr:from>
    <xdr:to>
      <xdr:col>1</xdr:col>
      <xdr:colOff>485775</xdr:colOff>
      <xdr:row>77</xdr:row>
      <xdr:rowOff>61595</xdr:rowOff>
    </xdr:to>
    <xdr:sp macro="" textlink="">
      <xdr:nvSpPr>
        <xdr:cNvPr id="203" name="円/楕円 202"/>
        <xdr:cNvSpPr/>
      </xdr:nvSpPr>
      <xdr:spPr>
        <a:xfrm>
          <a:off x="1079500" y="13161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52722</xdr:rowOff>
    </xdr:from>
    <xdr:ext cx="469744" cy="259045"/>
    <xdr:sp macro="" textlink="">
      <xdr:nvSpPr>
        <xdr:cNvPr id="204" name="テキスト ボックス 203"/>
        <xdr:cNvSpPr txBox="1"/>
      </xdr:nvSpPr>
      <xdr:spPr>
        <a:xfrm>
          <a:off x="895427" y="1325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102108</xdr:rowOff>
    </xdr:from>
    <xdr:to>
      <xdr:col>6</xdr:col>
      <xdr:colOff>510540</xdr:colOff>
      <xdr:row>99</xdr:row>
      <xdr:rowOff>46710</xdr:rowOff>
    </xdr:to>
    <xdr:cxnSp macro="">
      <xdr:nvCxnSpPr>
        <xdr:cNvPr id="229" name="直線コネクタ 228"/>
        <xdr:cNvCxnSpPr/>
      </xdr:nvCxnSpPr>
      <xdr:spPr>
        <a:xfrm flipV="1">
          <a:off x="4633595" y="15704058"/>
          <a:ext cx="1270" cy="1316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50537</xdr:rowOff>
    </xdr:from>
    <xdr:ext cx="534377" cy="259045"/>
    <xdr:sp macro="" textlink="">
      <xdr:nvSpPr>
        <xdr:cNvPr id="230" name="扶助費最小値テキスト"/>
        <xdr:cNvSpPr txBox="1"/>
      </xdr:nvSpPr>
      <xdr:spPr>
        <a:xfrm>
          <a:off x="4686300" y="1702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59,822</a:t>
          </a:r>
          <a:endParaRPr kumimoji="1" lang="ja-JP" altLang="en-US" sz="1000" b="1">
            <a:latin typeface="ＭＳ Ｐゴシック"/>
          </a:endParaRPr>
        </a:p>
      </xdr:txBody>
    </xdr:sp>
    <xdr:clientData/>
  </xdr:oneCellAnchor>
  <xdr:twoCellAnchor>
    <xdr:from>
      <xdr:col>6</xdr:col>
      <xdr:colOff>422275</xdr:colOff>
      <xdr:row>99</xdr:row>
      <xdr:rowOff>46710</xdr:rowOff>
    </xdr:from>
    <xdr:to>
      <xdr:col>6</xdr:col>
      <xdr:colOff>600075</xdr:colOff>
      <xdr:row>99</xdr:row>
      <xdr:rowOff>46710</xdr:rowOff>
    </xdr:to>
    <xdr:cxnSp macro="">
      <xdr:nvCxnSpPr>
        <xdr:cNvPr id="231" name="直線コネクタ 230"/>
        <xdr:cNvCxnSpPr/>
      </xdr:nvCxnSpPr>
      <xdr:spPr>
        <a:xfrm>
          <a:off x="4546600" y="1702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48785</xdr:rowOff>
    </xdr:from>
    <xdr:ext cx="599010" cy="259045"/>
    <xdr:sp macro="" textlink="">
      <xdr:nvSpPr>
        <xdr:cNvPr id="232" name="扶助費最大値テキスト"/>
        <xdr:cNvSpPr txBox="1"/>
      </xdr:nvSpPr>
      <xdr:spPr>
        <a:xfrm>
          <a:off x="4686300" y="1547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163,460</a:t>
          </a:r>
          <a:endParaRPr kumimoji="1" lang="ja-JP" altLang="en-US" sz="1000" b="1">
            <a:latin typeface="ＭＳ Ｐゴシック"/>
          </a:endParaRPr>
        </a:p>
      </xdr:txBody>
    </xdr:sp>
    <xdr:clientData/>
  </xdr:oneCellAnchor>
  <xdr:twoCellAnchor>
    <xdr:from>
      <xdr:col>6</xdr:col>
      <xdr:colOff>422275</xdr:colOff>
      <xdr:row>91</xdr:row>
      <xdr:rowOff>102108</xdr:rowOff>
    </xdr:from>
    <xdr:to>
      <xdr:col>6</xdr:col>
      <xdr:colOff>600075</xdr:colOff>
      <xdr:row>91</xdr:row>
      <xdr:rowOff>102108</xdr:rowOff>
    </xdr:to>
    <xdr:cxnSp macro="">
      <xdr:nvCxnSpPr>
        <xdr:cNvPr id="233" name="直線コネクタ 232"/>
        <xdr:cNvCxnSpPr/>
      </xdr:nvCxnSpPr>
      <xdr:spPr>
        <a:xfrm>
          <a:off x="4546600" y="15704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134595</xdr:rowOff>
    </xdr:from>
    <xdr:to>
      <xdr:col>6</xdr:col>
      <xdr:colOff>511175</xdr:colOff>
      <xdr:row>96</xdr:row>
      <xdr:rowOff>70943</xdr:rowOff>
    </xdr:to>
    <xdr:cxnSp macro="">
      <xdr:nvCxnSpPr>
        <xdr:cNvPr id="234" name="直線コネクタ 233"/>
        <xdr:cNvCxnSpPr/>
      </xdr:nvCxnSpPr>
      <xdr:spPr>
        <a:xfrm flipV="1">
          <a:off x="3797300" y="16422345"/>
          <a:ext cx="838200" cy="10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164343</xdr:rowOff>
    </xdr:from>
    <xdr:ext cx="534377" cy="259045"/>
    <xdr:sp macro="" textlink="">
      <xdr:nvSpPr>
        <xdr:cNvPr id="235" name="扶助費平均値テキスト"/>
        <xdr:cNvSpPr txBox="1"/>
      </xdr:nvSpPr>
      <xdr:spPr>
        <a:xfrm>
          <a:off x="4686300" y="16452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98,861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14466</xdr:rowOff>
    </xdr:from>
    <xdr:to>
      <xdr:col>6</xdr:col>
      <xdr:colOff>561975</xdr:colOff>
      <xdr:row>96</xdr:row>
      <xdr:rowOff>116066</xdr:rowOff>
    </xdr:to>
    <xdr:sp macro="" textlink="">
      <xdr:nvSpPr>
        <xdr:cNvPr id="236" name="フローチャート : 判断 235"/>
        <xdr:cNvSpPr/>
      </xdr:nvSpPr>
      <xdr:spPr>
        <a:xfrm>
          <a:off x="45847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70943</xdr:rowOff>
    </xdr:from>
    <xdr:to>
      <xdr:col>5</xdr:col>
      <xdr:colOff>358775</xdr:colOff>
      <xdr:row>96</xdr:row>
      <xdr:rowOff>144044</xdr:rowOff>
    </xdr:to>
    <xdr:cxnSp macro="">
      <xdr:nvCxnSpPr>
        <xdr:cNvPr id="237" name="直線コネクタ 236"/>
        <xdr:cNvCxnSpPr/>
      </xdr:nvCxnSpPr>
      <xdr:spPr>
        <a:xfrm flipV="1">
          <a:off x="2908300" y="16530143"/>
          <a:ext cx="889000" cy="7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135762</xdr:rowOff>
    </xdr:from>
    <xdr:to>
      <xdr:col>5</xdr:col>
      <xdr:colOff>409575</xdr:colOff>
      <xdr:row>96</xdr:row>
      <xdr:rowOff>65912</xdr:rowOff>
    </xdr:to>
    <xdr:sp macro="" textlink="">
      <xdr:nvSpPr>
        <xdr:cNvPr id="238" name="フローチャート : 判断 237"/>
        <xdr:cNvSpPr/>
      </xdr:nvSpPr>
      <xdr:spPr>
        <a:xfrm>
          <a:off x="3746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82439</xdr:rowOff>
    </xdr:from>
    <xdr:ext cx="599010" cy="259045"/>
    <xdr:sp macro="" textlink="">
      <xdr:nvSpPr>
        <xdr:cNvPr id="239" name="テキスト ボックス 238"/>
        <xdr:cNvSpPr txBox="1"/>
      </xdr:nvSpPr>
      <xdr:spPr>
        <a:xfrm>
          <a:off x="3497794"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102,810</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144044</xdr:rowOff>
    </xdr:from>
    <xdr:to>
      <xdr:col>4</xdr:col>
      <xdr:colOff>155575</xdr:colOff>
      <xdr:row>97</xdr:row>
      <xdr:rowOff>51575</xdr:rowOff>
    </xdr:to>
    <xdr:cxnSp macro="">
      <xdr:nvCxnSpPr>
        <xdr:cNvPr id="240" name="直線コネクタ 239"/>
        <xdr:cNvCxnSpPr/>
      </xdr:nvCxnSpPr>
      <xdr:spPr>
        <a:xfrm flipV="1">
          <a:off x="2019300" y="16603244"/>
          <a:ext cx="889000" cy="7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5728</xdr:rowOff>
    </xdr:from>
    <xdr:to>
      <xdr:col>4</xdr:col>
      <xdr:colOff>206375</xdr:colOff>
      <xdr:row>97</xdr:row>
      <xdr:rowOff>107328</xdr:rowOff>
    </xdr:to>
    <xdr:sp macro="" textlink="">
      <xdr:nvSpPr>
        <xdr:cNvPr id="241" name="フローチャート : 判断 240"/>
        <xdr:cNvSpPr/>
      </xdr:nvSpPr>
      <xdr:spPr>
        <a:xfrm>
          <a:off x="2857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98455</xdr:rowOff>
    </xdr:from>
    <xdr:ext cx="534377" cy="259045"/>
    <xdr:sp macro="" textlink="">
      <xdr:nvSpPr>
        <xdr:cNvPr id="242" name="テキスト ボックス 241"/>
        <xdr:cNvSpPr txBox="1"/>
      </xdr:nvSpPr>
      <xdr:spPr>
        <a:xfrm>
          <a:off x="2641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86,049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51575</xdr:rowOff>
    </xdr:from>
    <xdr:to>
      <xdr:col>2</xdr:col>
      <xdr:colOff>638175</xdr:colOff>
      <xdr:row>97</xdr:row>
      <xdr:rowOff>61252</xdr:rowOff>
    </xdr:to>
    <xdr:cxnSp macro="">
      <xdr:nvCxnSpPr>
        <xdr:cNvPr id="243" name="直線コネクタ 242"/>
        <xdr:cNvCxnSpPr/>
      </xdr:nvCxnSpPr>
      <xdr:spPr>
        <a:xfrm flipV="1">
          <a:off x="1130300" y="16682225"/>
          <a:ext cx="8890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81662</xdr:rowOff>
    </xdr:from>
    <xdr:to>
      <xdr:col>3</xdr:col>
      <xdr:colOff>3175</xdr:colOff>
      <xdr:row>98</xdr:row>
      <xdr:rowOff>11812</xdr:rowOff>
    </xdr:to>
    <xdr:sp macro="" textlink="">
      <xdr:nvSpPr>
        <xdr:cNvPr id="244" name="フローチャート : 判断 243"/>
        <xdr:cNvSpPr/>
      </xdr:nvSpPr>
      <xdr:spPr>
        <a:xfrm>
          <a:off x="1968500" y="1671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2939</xdr:rowOff>
    </xdr:from>
    <xdr:ext cx="534377" cy="259045"/>
    <xdr:sp macro="" textlink="">
      <xdr:nvSpPr>
        <xdr:cNvPr id="245" name="テキスト ボックス 244"/>
        <xdr:cNvSpPr txBox="1"/>
      </xdr:nvSpPr>
      <xdr:spPr>
        <a:xfrm>
          <a:off x="1752111" y="1680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91199</xdr:rowOff>
    </xdr:from>
    <xdr:to>
      <xdr:col>1</xdr:col>
      <xdr:colOff>485775</xdr:colOff>
      <xdr:row>98</xdr:row>
      <xdr:rowOff>21349</xdr:rowOff>
    </xdr:to>
    <xdr:sp macro="" textlink="">
      <xdr:nvSpPr>
        <xdr:cNvPr id="246" name="フローチャート : 判断 245"/>
        <xdr:cNvSpPr/>
      </xdr:nvSpPr>
      <xdr:spPr>
        <a:xfrm>
          <a:off x="1079500" y="16721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12476</xdr:rowOff>
    </xdr:from>
    <xdr:ext cx="534377" cy="259045"/>
    <xdr:sp macro="" textlink="">
      <xdr:nvSpPr>
        <xdr:cNvPr id="247" name="テキスト ボックス 246"/>
        <xdr:cNvSpPr txBox="1"/>
      </xdr:nvSpPr>
      <xdr:spPr>
        <a:xfrm>
          <a:off x="863111" y="1681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79,319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83795</xdr:rowOff>
    </xdr:from>
    <xdr:to>
      <xdr:col>6</xdr:col>
      <xdr:colOff>561975</xdr:colOff>
      <xdr:row>96</xdr:row>
      <xdr:rowOff>13945</xdr:rowOff>
    </xdr:to>
    <xdr:sp macro="" textlink="">
      <xdr:nvSpPr>
        <xdr:cNvPr id="253" name="円/楕円 252"/>
        <xdr:cNvSpPr/>
      </xdr:nvSpPr>
      <xdr:spPr>
        <a:xfrm>
          <a:off x="4584700" y="1637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106672</xdr:rowOff>
    </xdr:from>
    <xdr:ext cx="599010" cy="259045"/>
    <xdr:sp macro="" textlink="">
      <xdr:nvSpPr>
        <xdr:cNvPr id="254" name="扶助費該当値テキスト"/>
        <xdr:cNvSpPr txBox="1"/>
      </xdr:nvSpPr>
      <xdr:spPr>
        <a:xfrm>
          <a:off x="4686300" y="1622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106,902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20143</xdr:rowOff>
    </xdr:from>
    <xdr:to>
      <xdr:col>5</xdr:col>
      <xdr:colOff>409575</xdr:colOff>
      <xdr:row>96</xdr:row>
      <xdr:rowOff>121743</xdr:rowOff>
    </xdr:to>
    <xdr:sp macro="" textlink="">
      <xdr:nvSpPr>
        <xdr:cNvPr id="255" name="円/楕円 254"/>
        <xdr:cNvSpPr/>
      </xdr:nvSpPr>
      <xdr:spPr>
        <a:xfrm>
          <a:off x="3746500" y="1647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112870</xdr:rowOff>
    </xdr:from>
    <xdr:ext cx="534377" cy="259045"/>
    <xdr:sp macro="" textlink="">
      <xdr:nvSpPr>
        <xdr:cNvPr id="256" name="テキスト ボックス 255"/>
        <xdr:cNvSpPr txBox="1"/>
      </xdr:nvSpPr>
      <xdr:spPr>
        <a:xfrm>
          <a:off x="3530111" y="1657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98,414</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93244</xdr:rowOff>
    </xdr:from>
    <xdr:to>
      <xdr:col>4</xdr:col>
      <xdr:colOff>206375</xdr:colOff>
      <xdr:row>97</xdr:row>
      <xdr:rowOff>23394</xdr:rowOff>
    </xdr:to>
    <xdr:sp macro="" textlink="">
      <xdr:nvSpPr>
        <xdr:cNvPr id="257" name="円/楕円 256"/>
        <xdr:cNvSpPr/>
      </xdr:nvSpPr>
      <xdr:spPr>
        <a:xfrm>
          <a:off x="2857500" y="165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39921</xdr:rowOff>
    </xdr:from>
    <xdr:ext cx="534377" cy="259045"/>
    <xdr:sp macro="" textlink="">
      <xdr:nvSpPr>
        <xdr:cNvPr id="258" name="テキスト ボックス 257"/>
        <xdr:cNvSpPr txBox="1"/>
      </xdr:nvSpPr>
      <xdr:spPr>
        <a:xfrm>
          <a:off x="2641111" y="163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92,658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775</xdr:rowOff>
    </xdr:from>
    <xdr:to>
      <xdr:col>3</xdr:col>
      <xdr:colOff>3175</xdr:colOff>
      <xdr:row>97</xdr:row>
      <xdr:rowOff>102375</xdr:rowOff>
    </xdr:to>
    <xdr:sp macro="" textlink="">
      <xdr:nvSpPr>
        <xdr:cNvPr id="259" name="円/楕円 258"/>
        <xdr:cNvSpPr/>
      </xdr:nvSpPr>
      <xdr:spPr>
        <a:xfrm>
          <a:off x="1968500" y="166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118902</xdr:rowOff>
    </xdr:from>
    <xdr:ext cx="534377" cy="259045"/>
    <xdr:sp macro="" textlink="">
      <xdr:nvSpPr>
        <xdr:cNvPr id="260" name="テキスト ボックス 259"/>
        <xdr:cNvSpPr txBox="1"/>
      </xdr:nvSpPr>
      <xdr:spPr>
        <a:xfrm>
          <a:off x="1752111" y="1640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86,439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10452</xdr:rowOff>
    </xdr:from>
    <xdr:to>
      <xdr:col>1</xdr:col>
      <xdr:colOff>485775</xdr:colOff>
      <xdr:row>97</xdr:row>
      <xdr:rowOff>112052</xdr:rowOff>
    </xdr:to>
    <xdr:sp macro="" textlink="">
      <xdr:nvSpPr>
        <xdr:cNvPr id="261" name="円/楕円 260"/>
        <xdr:cNvSpPr/>
      </xdr:nvSpPr>
      <xdr:spPr>
        <a:xfrm>
          <a:off x="1079500" y="16641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128579</xdr:rowOff>
    </xdr:from>
    <xdr:ext cx="534377" cy="259045"/>
    <xdr:sp macro="" textlink="">
      <xdr:nvSpPr>
        <xdr:cNvPr id="262" name="テキスト ボックス 261"/>
        <xdr:cNvSpPr txBox="1"/>
      </xdr:nvSpPr>
      <xdr:spPr>
        <a:xfrm>
          <a:off x="863111" y="1641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85,677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67,183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6" name="テキスト ボックス 275"/>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8" name="テキスト ボックス 277"/>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80" name="テキスト ボックス 279"/>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9261</xdr:rowOff>
    </xdr:from>
    <xdr:to>
      <xdr:col>15</xdr:col>
      <xdr:colOff>180340</xdr:colOff>
      <xdr:row>37</xdr:row>
      <xdr:rowOff>10290</xdr:rowOff>
    </xdr:to>
    <xdr:cxnSp macro="">
      <xdr:nvCxnSpPr>
        <xdr:cNvPr id="284" name="直線コネクタ 283"/>
        <xdr:cNvCxnSpPr/>
      </xdr:nvCxnSpPr>
      <xdr:spPr>
        <a:xfrm flipV="1">
          <a:off x="10475595" y="5152761"/>
          <a:ext cx="1270" cy="1201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14117</xdr:rowOff>
    </xdr:from>
    <xdr:ext cx="534377" cy="259045"/>
    <xdr:sp macro="" textlink="">
      <xdr:nvSpPr>
        <xdr:cNvPr id="285" name="補助費等最小値テキスト"/>
        <xdr:cNvSpPr txBox="1"/>
      </xdr:nvSpPr>
      <xdr:spPr>
        <a:xfrm>
          <a:off x="10528300" y="635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13,161</a:t>
          </a:r>
          <a:endParaRPr kumimoji="1" lang="ja-JP" altLang="en-US" sz="1000" b="1">
            <a:latin typeface="ＭＳ Ｐゴシック"/>
          </a:endParaRPr>
        </a:p>
      </xdr:txBody>
    </xdr:sp>
    <xdr:clientData/>
  </xdr:oneCellAnchor>
  <xdr:twoCellAnchor>
    <xdr:from>
      <xdr:col>15</xdr:col>
      <xdr:colOff>92075</xdr:colOff>
      <xdr:row>37</xdr:row>
      <xdr:rowOff>10290</xdr:rowOff>
    </xdr:from>
    <xdr:to>
      <xdr:col>15</xdr:col>
      <xdr:colOff>269875</xdr:colOff>
      <xdr:row>37</xdr:row>
      <xdr:rowOff>10290</xdr:rowOff>
    </xdr:to>
    <xdr:cxnSp macro="">
      <xdr:nvCxnSpPr>
        <xdr:cNvPr id="286" name="直線コネクタ 285"/>
        <xdr:cNvCxnSpPr/>
      </xdr:nvCxnSpPr>
      <xdr:spPr>
        <a:xfrm>
          <a:off x="10388600" y="635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127388</xdr:rowOff>
    </xdr:from>
    <xdr:ext cx="534377" cy="259045"/>
    <xdr:sp macro="" textlink="">
      <xdr:nvSpPr>
        <xdr:cNvPr id="287" name="補助費等最大値テキスト"/>
        <xdr:cNvSpPr txBox="1"/>
      </xdr:nvSpPr>
      <xdr:spPr>
        <a:xfrm>
          <a:off x="10528300" y="49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65,706</a:t>
          </a:r>
          <a:endParaRPr kumimoji="1" lang="ja-JP" altLang="en-US" sz="1000" b="1">
            <a:latin typeface="ＭＳ Ｐゴシック"/>
          </a:endParaRPr>
        </a:p>
      </xdr:txBody>
    </xdr:sp>
    <xdr:clientData/>
  </xdr:oneCellAnchor>
  <xdr:twoCellAnchor>
    <xdr:from>
      <xdr:col>15</xdr:col>
      <xdr:colOff>92075</xdr:colOff>
      <xdr:row>30</xdr:row>
      <xdr:rowOff>9261</xdr:rowOff>
    </xdr:from>
    <xdr:to>
      <xdr:col>15</xdr:col>
      <xdr:colOff>269875</xdr:colOff>
      <xdr:row>30</xdr:row>
      <xdr:rowOff>9261</xdr:rowOff>
    </xdr:to>
    <xdr:cxnSp macro="">
      <xdr:nvCxnSpPr>
        <xdr:cNvPr id="288" name="直線コネクタ 287"/>
        <xdr:cNvCxnSpPr/>
      </xdr:nvCxnSpPr>
      <xdr:spPr>
        <a:xfrm>
          <a:off x="10388600" y="515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142398</xdr:rowOff>
    </xdr:from>
    <xdr:to>
      <xdr:col>15</xdr:col>
      <xdr:colOff>180975</xdr:colOff>
      <xdr:row>33</xdr:row>
      <xdr:rowOff>145026</xdr:rowOff>
    </xdr:to>
    <xdr:cxnSp macro="">
      <xdr:nvCxnSpPr>
        <xdr:cNvPr id="289" name="直線コネクタ 288"/>
        <xdr:cNvCxnSpPr/>
      </xdr:nvCxnSpPr>
      <xdr:spPr>
        <a:xfrm>
          <a:off x="9639300" y="5800248"/>
          <a:ext cx="838200" cy="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34866</xdr:rowOff>
    </xdr:from>
    <xdr:ext cx="534377" cy="259045"/>
    <xdr:sp macro="" textlink="">
      <xdr:nvSpPr>
        <xdr:cNvPr id="290" name="補助費等平均値テキスト"/>
        <xdr:cNvSpPr txBox="1"/>
      </xdr:nvSpPr>
      <xdr:spPr>
        <a:xfrm>
          <a:off x="10528300" y="58641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31,420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56439</xdr:rowOff>
    </xdr:from>
    <xdr:to>
      <xdr:col>15</xdr:col>
      <xdr:colOff>231775</xdr:colOff>
      <xdr:row>34</xdr:row>
      <xdr:rowOff>158039</xdr:rowOff>
    </xdr:to>
    <xdr:sp macro="" textlink="">
      <xdr:nvSpPr>
        <xdr:cNvPr id="291" name="フローチャート : 判断 290"/>
        <xdr:cNvSpPr/>
      </xdr:nvSpPr>
      <xdr:spPr>
        <a:xfrm>
          <a:off x="10426700" y="58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142398</xdr:rowOff>
    </xdr:from>
    <xdr:to>
      <xdr:col>14</xdr:col>
      <xdr:colOff>28575</xdr:colOff>
      <xdr:row>33</xdr:row>
      <xdr:rowOff>146055</xdr:rowOff>
    </xdr:to>
    <xdr:cxnSp macro="">
      <xdr:nvCxnSpPr>
        <xdr:cNvPr id="292" name="直線コネクタ 291"/>
        <xdr:cNvCxnSpPr/>
      </xdr:nvCxnSpPr>
      <xdr:spPr>
        <a:xfrm flipV="1">
          <a:off x="8750300" y="5800248"/>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33</xdr:row>
      <xdr:rowOff>4135</xdr:rowOff>
    </xdr:from>
    <xdr:to>
      <xdr:col>14</xdr:col>
      <xdr:colOff>79375</xdr:colOff>
      <xdr:row>33</xdr:row>
      <xdr:rowOff>105735</xdr:rowOff>
    </xdr:to>
    <xdr:sp macro="" textlink="">
      <xdr:nvSpPr>
        <xdr:cNvPr id="293" name="フローチャート : 判断 292"/>
        <xdr:cNvSpPr/>
      </xdr:nvSpPr>
      <xdr:spPr>
        <a:xfrm>
          <a:off x="9588500" y="566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31</xdr:row>
      <xdr:rowOff>122262</xdr:rowOff>
    </xdr:from>
    <xdr:ext cx="534377" cy="259045"/>
    <xdr:sp macro="" textlink="">
      <xdr:nvSpPr>
        <xdr:cNvPr id="294" name="テキスト ボックス 293"/>
        <xdr:cNvSpPr txBox="1"/>
      </xdr:nvSpPr>
      <xdr:spPr>
        <a:xfrm>
          <a:off x="9372111" y="543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19045</xdr:rowOff>
    </xdr:from>
    <xdr:to>
      <xdr:col>12</xdr:col>
      <xdr:colOff>511175</xdr:colOff>
      <xdr:row>33</xdr:row>
      <xdr:rowOff>146055</xdr:rowOff>
    </xdr:to>
    <xdr:cxnSp macro="">
      <xdr:nvCxnSpPr>
        <xdr:cNvPr id="295" name="直線コネクタ 294"/>
        <xdr:cNvCxnSpPr/>
      </xdr:nvCxnSpPr>
      <xdr:spPr>
        <a:xfrm>
          <a:off x="7861300" y="5676895"/>
          <a:ext cx="889000" cy="12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41123</xdr:rowOff>
    </xdr:from>
    <xdr:to>
      <xdr:col>12</xdr:col>
      <xdr:colOff>561975</xdr:colOff>
      <xdr:row>34</xdr:row>
      <xdr:rowOff>142723</xdr:rowOff>
    </xdr:to>
    <xdr:sp macro="" textlink="">
      <xdr:nvSpPr>
        <xdr:cNvPr id="296" name="フローチャート : 判断 295"/>
        <xdr:cNvSpPr/>
      </xdr:nvSpPr>
      <xdr:spPr>
        <a:xfrm>
          <a:off x="8699500" y="587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133850</xdr:rowOff>
    </xdr:from>
    <xdr:ext cx="534377" cy="259045"/>
    <xdr:sp macro="" textlink="">
      <xdr:nvSpPr>
        <xdr:cNvPr id="297" name="テキスト ボックス 296"/>
        <xdr:cNvSpPr txBox="1"/>
      </xdr:nvSpPr>
      <xdr:spPr>
        <a:xfrm>
          <a:off x="8483111" y="596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32,090</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19045</xdr:rowOff>
    </xdr:from>
    <xdr:to>
      <xdr:col>11</xdr:col>
      <xdr:colOff>307975</xdr:colOff>
      <xdr:row>34</xdr:row>
      <xdr:rowOff>77315</xdr:rowOff>
    </xdr:to>
    <xdr:cxnSp macro="">
      <xdr:nvCxnSpPr>
        <xdr:cNvPr id="298" name="直線コネクタ 297"/>
        <xdr:cNvCxnSpPr/>
      </xdr:nvCxnSpPr>
      <xdr:spPr>
        <a:xfrm flipV="1">
          <a:off x="6972300" y="5676895"/>
          <a:ext cx="889000" cy="22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38700</xdr:rowOff>
    </xdr:from>
    <xdr:to>
      <xdr:col>11</xdr:col>
      <xdr:colOff>358775</xdr:colOff>
      <xdr:row>34</xdr:row>
      <xdr:rowOff>140300</xdr:rowOff>
    </xdr:to>
    <xdr:sp macro="" textlink="">
      <xdr:nvSpPr>
        <xdr:cNvPr id="299" name="フローチャート : 判断 298"/>
        <xdr:cNvSpPr/>
      </xdr:nvSpPr>
      <xdr:spPr>
        <a:xfrm>
          <a:off x="7810500" y="58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131427</xdr:rowOff>
    </xdr:from>
    <xdr:ext cx="534377" cy="259045"/>
    <xdr:sp macro="" textlink="">
      <xdr:nvSpPr>
        <xdr:cNvPr id="300" name="テキスト ボックス 299"/>
        <xdr:cNvSpPr txBox="1"/>
      </xdr:nvSpPr>
      <xdr:spPr>
        <a:xfrm>
          <a:off x="7594111" y="596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32,196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96489</xdr:rowOff>
    </xdr:from>
    <xdr:to>
      <xdr:col>10</xdr:col>
      <xdr:colOff>155575</xdr:colOff>
      <xdr:row>35</xdr:row>
      <xdr:rowOff>26639</xdr:rowOff>
    </xdr:to>
    <xdr:sp macro="" textlink="">
      <xdr:nvSpPr>
        <xdr:cNvPr id="301" name="フローチャート : 判断 300"/>
        <xdr:cNvSpPr/>
      </xdr:nvSpPr>
      <xdr:spPr>
        <a:xfrm>
          <a:off x="6921500" y="592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17766</xdr:rowOff>
    </xdr:from>
    <xdr:ext cx="534377" cy="259045"/>
    <xdr:sp macro="" textlink="">
      <xdr:nvSpPr>
        <xdr:cNvPr id="302" name="テキスト ボックス 301"/>
        <xdr:cNvSpPr txBox="1"/>
      </xdr:nvSpPr>
      <xdr:spPr>
        <a:xfrm>
          <a:off x="6705111" y="601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94226</xdr:rowOff>
    </xdr:from>
    <xdr:to>
      <xdr:col>15</xdr:col>
      <xdr:colOff>231775</xdr:colOff>
      <xdr:row>34</xdr:row>
      <xdr:rowOff>24376</xdr:rowOff>
    </xdr:to>
    <xdr:sp macro="" textlink="">
      <xdr:nvSpPr>
        <xdr:cNvPr id="308" name="円/楕円 307"/>
        <xdr:cNvSpPr/>
      </xdr:nvSpPr>
      <xdr:spPr>
        <a:xfrm>
          <a:off x="10426700" y="575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117103</xdr:rowOff>
    </xdr:from>
    <xdr:ext cx="534377" cy="259045"/>
    <xdr:sp macro="" textlink="">
      <xdr:nvSpPr>
        <xdr:cNvPr id="309" name="補助費等該当値テキスト"/>
        <xdr:cNvSpPr txBox="1"/>
      </xdr:nvSpPr>
      <xdr:spPr>
        <a:xfrm>
          <a:off x="10528300" y="5603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37,267</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91598</xdr:rowOff>
    </xdr:from>
    <xdr:to>
      <xdr:col>14</xdr:col>
      <xdr:colOff>79375</xdr:colOff>
      <xdr:row>34</xdr:row>
      <xdr:rowOff>21748</xdr:rowOff>
    </xdr:to>
    <xdr:sp macro="" textlink="">
      <xdr:nvSpPr>
        <xdr:cNvPr id="310" name="円/楕円 309"/>
        <xdr:cNvSpPr/>
      </xdr:nvSpPr>
      <xdr:spPr>
        <a:xfrm>
          <a:off x="9588500" y="5749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12875</xdr:rowOff>
    </xdr:from>
    <xdr:ext cx="534377" cy="259045"/>
    <xdr:sp macro="" textlink="">
      <xdr:nvSpPr>
        <xdr:cNvPr id="311" name="テキスト ボックス 310"/>
        <xdr:cNvSpPr txBox="1"/>
      </xdr:nvSpPr>
      <xdr:spPr>
        <a:xfrm>
          <a:off x="9372111" y="5842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37,382</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95255</xdr:rowOff>
    </xdr:from>
    <xdr:to>
      <xdr:col>12</xdr:col>
      <xdr:colOff>561975</xdr:colOff>
      <xdr:row>34</xdr:row>
      <xdr:rowOff>25405</xdr:rowOff>
    </xdr:to>
    <xdr:sp macro="" textlink="">
      <xdr:nvSpPr>
        <xdr:cNvPr id="312" name="円/楕円 311"/>
        <xdr:cNvSpPr/>
      </xdr:nvSpPr>
      <xdr:spPr>
        <a:xfrm>
          <a:off x="8699500" y="575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41932</xdr:rowOff>
    </xdr:from>
    <xdr:ext cx="534377" cy="259045"/>
    <xdr:sp macro="" textlink="">
      <xdr:nvSpPr>
        <xdr:cNvPr id="313" name="テキスト ボックス 312"/>
        <xdr:cNvSpPr txBox="1"/>
      </xdr:nvSpPr>
      <xdr:spPr>
        <a:xfrm>
          <a:off x="8483111" y="552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37,222</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139695</xdr:rowOff>
    </xdr:from>
    <xdr:to>
      <xdr:col>11</xdr:col>
      <xdr:colOff>358775</xdr:colOff>
      <xdr:row>33</xdr:row>
      <xdr:rowOff>69845</xdr:rowOff>
    </xdr:to>
    <xdr:sp macro="" textlink="">
      <xdr:nvSpPr>
        <xdr:cNvPr id="314" name="円/楕円 313"/>
        <xdr:cNvSpPr/>
      </xdr:nvSpPr>
      <xdr:spPr>
        <a:xfrm>
          <a:off x="7810500" y="562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31</xdr:row>
      <xdr:rowOff>86372</xdr:rowOff>
    </xdr:from>
    <xdr:ext cx="534377" cy="259045"/>
    <xdr:sp macro="" textlink="">
      <xdr:nvSpPr>
        <xdr:cNvPr id="315" name="テキスト ボックス 314"/>
        <xdr:cNvSpPr txBox="1"/>
      </xdr:nvSpPr>
      <xdr:spPr>
        <a:xfrm>
          <a:off x="7594111" y="540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42,778</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26515</xdr:rowOff>
    </xdr:from>
    <xdr:to>
      <xdr:col>10</xdr:col>
      <xdr:colOff>155575</xdr:colOff>
      <xdr:row>34</xdr:row>
      <xdr:rowOff>128115</xdr:rowOff>
    </xdr:to>
    <xdr:sp macro="" textlink="">
      <xdr:nvSpPr>
        <xdr:cNvPr id="316" name="円/楕円 315"/>
        <xdr:cNvSpPr/>
      </xdr:nvSpPr>
      <xdr:spPr>
        <a:xfrm>
          <a:off x="6921500" y="585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144642</xdr:rowOff>
    </xdr:from>
    <xdr:ext cx="534377" cy="259045"/>
    <xdr:sp macro="" textlink="">
      <xdr:nvSpPr>
        <xdr:cNvPr id="317" name="テキスト ボックス 316"/>
        <xdr:cNvSpPr txBox="1"/>
      </xdr:nvSpPr>
      <xdr:spPr>
        <a:xfrm>
          <a:off x="6705111" y="563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7" name="テキスト ボックス 33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49447</xdr:rowOff>
    </xdr:from>
    <xdr:to>
      <xdr:col>15</xdr:col>
      <xdr:colOff>180340</xdr:colOff>
      <xdr:row>58</xdr:row>
      <xdr:rowOff>159784</xdr:rowOff>
    </xdr:to>
    <xdr:cxnSp macro="">
      <xdr:nvCxnSpPr>
        <xdr:cNvPr id="343" name="直線コネクタ 342"/>
        <xdr:cNvCxnSpPr/>
      </xdr:nvCxnSpPr>
      <xdr:spPr>
        <a:xfrm flipV="1">
          <a:off x="10475595" y="8793397"/>
          <a:ext cx="1270" cy="131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163611</xdr:rowOff>
    </xdr:from>
    <xdr:ext cx="534377" cy="259045"/>
    <xdr:sp macro="" textlink="">
      <xdr:nvSpPr>
        <xdr:cNvPr id="344" name="普通建設事業費最小値テキスト"/>
        <xdr:cNvSpPr txBox="1"/>
      </xdr:nvSpPr>
      <xdr:spPr>
        <a:xfrm>
          <a:off x="10528300" y="1010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10,155</a:t>
          </a:r>
          <a:endParaRPr kumimoji="1" lang="ja-JP" altLang="en-US" sz="1000" b="1">
            <a:latin typeface="ＭＳ Ｐゴシック"/>
          </a:endParaRPr>
        </a:p>
      </xdr:txBody>
    </xdr:sp>
    <xdr:clientData/>
  </xdr:oneCellAnchor>
  <xdr:twoCellAnchor>
    <xdr:from>
      <xdr:col>15</xdr:col>
      <xdr:colOff>92075</xdr:colOff>
      <xdr:row>58</xdr:row>
      <xdr:rowOff>159784</xdr:rowOff>
    </xdr:from>
    <xdr:to>
      <xdr:col>15</xdr:col>
      <xdr:colOff>269875</xdr:colOff>
      <xdr:row>58</xdr:row>
      <xdr:rowOff>159784</xdr:rowOff>
    </xdr:to>
    <xdr:cxnSp macro="">
      <xdr:nvCxnSpPr>
        <xdr:cNvPr id="345" name="直線コネクタ 344"/>
        <xdr:cNvCxnSpPr/>
      </xdr:nvCxnSpPr>
      <xdr:spPr>
        <a:xfrm>
          <a:off x="10388600" y="1010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167574</xdr:rowOff>
    </xdr:from>
    <xdr:ext cx="599010" cy="259045"/>
    <xdr:sp macro="" textlink="">
      <xdr:nvSpPr>
        <xdr:cNvPr id="346" name="普通建設事業費最大値テキスト"/>
        <xdr:cNvSpPr txBox="1"/>
      </xdr:nvSpPr>
      <xdr:spPr>
        <a:xfrm>
          <a:off x="10528300" y="8568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130,541</a:t>
          </a:r>
          <a:endParaRPr kumimoji="1" lang="ja-JP" altLang="en-US" sz="1000" b="1">
            <a:latin typeface="ＭＳ Ｐゴシック"/>
          </a:endParaRPr>
        </a:p>
      </xdr:txBody>
    </xdr:sp>
    <xdr:clientData/>
  </xdr:oneCellAnchor>
  <xdr:twoCellAnchor>
    <xdr:from>
      <xdr:col>15</xdr:col>
      <xdr:colOff>92075</xdr:colOff>
      <xdr:row>51</xdr:row>
      <xdr:rowOff>49447</xdr:rowOff>
    </xdr:from>
    <xdr:to>
      <xdr:col>15</xdr:col>
      <xdr:colOff>269875</xdr:colOff>
      <xdr:row>51</xdr:row>
      <xdr:rowOff>49447</xdr:rowOff>
    </xdr:to>
    <xdr:cxnSp macro="">
      <xdr:nvCxnSpPr>
        <xdr:cNvPr id="347" name="直線コネクタ 346"/>
        <xdr:cNvCxnSpPr/>
      </xdr:nvCxnSpPr>
      <xdr:spPr>
        <a:xfrm>
          <a:off x="10388600" y="8793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17486</xdr:rowOff>
    </xdr:from>
    <xdr:to>
      <xdr:col>15</xdr:col>
      <xdr:colOff>180975</xdr:colOff>
      <xdr:row>57</xdr:row>
      <xdr:rowOff>143652</xdr:rowOff>
    </xdr:to>
    <xdr:cxnSp macro="">
      <xdr:nvCxnSpPr>
        <xdr:cNvPr id="348" name="直線コネクタ 347"/>
        <xdr:cNvCxnSpPr/>
      </xdr:nvCxnSpPr>
      <xdr:spPr>
        <a:xfrm>
          <a:off x="9639300" y="9790136"/>
          <a:ext cx="838200" cy="12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140309</xdr:rowOff>
    </xdr:from>
    <xdr:ext cx="534377" cy="259045"/>
    <xdr:sp macro="" textlink="">
      <xdr:nvSpPr>
        <xdr:cNvPr id="349" name="普通建設事業費平均値テキスト"/>
        <xdr:cNvSpPr txBox="1"/>
      </xdr:nvSpPr>
      <xdr:spPr>
        <a:xfrm>
          <a:off x="10528300" y="9570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40,879</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117432</xdr:rowOff>
    </xdr:from>
    <xdr:to>
      <xdr:col>15</xdr:col>
      <xdr:colOff>231775</xdr:colOff>
      <xdr:row>57</xdr:row>
      <xdr:rowOff>47582</xdr:rowOff>
    </xdr:to>
    <xdr:sp macro="" textlink="">
      <xdr:nvSpPr>
        <xdr:cNvPr id="350" name="フローチャート : 判断 349"/>
        <xdr:cNvSpPr/>
      </xdr:nvSpPr>
      <xdr:spPr>
        <a:xfrm>
          <a:off x="104267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158631</xdr:rowOff>
    </xdr:from>
    <xdr:to>
      <xdr:col>14</xdr:col>
      <xdr:colOff>28575</xdr:colOff>
      <xdr:row>57</xdr:row>
      <xdr:rowOff>17486</xdr:rowOff>
    </xdr:to>
    <xdr:cxnSp macro="">
      <xdr:nvCxnSpPr>
        <xdr:cNvPr id="351" name="直線コネクタ 350"/>
        <xdr:cNvCxnSpPr/>
      </xdr:nvCxnSpPr>
      <xdr:spPr>
        <a:xfrm>
          <a:off x="8750300" y="9759831"/>
          <a:ext cx="889000" cy="30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101952</xdr:rowOff>
    </xdr:from>
    <xdr:to>
      <xdr:col>14</xdr:col>
      <xdr:colOff>79375</xdr:colOff>
      <xdr:row>56</xdr:row>
      <xdr:rowOff>32102</xdr:rowOff>
    </xdr:to>
    <xdr:sp macro="" textlink="">
      <xdr:nvSpPr>
        <xdr:cNvPr id="352" name="フローチャート : 判断 351"/>
        <xdr:cNvSpPr/>
      </xdr:nvSpPr>
      <xdr:spPr>
        <a:xfrm>
          <a:off x="9588500" y="953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48629</xdr:rowOff>
    </xdr:from>
    <xdr:ext cx="534377" cy="259045"/>
    <xdr:sp macro="" textlink="">
      <xdr:nvSpPr>
        <xdr:cNvPr id="353" name="テキスト ボックス 352"/>
        <xdr:cNvSpPr txBox="1"/>
      </xdr:nvSpPr>
      <xdr:spPr>
        <a:xfrm>
          <a:off x="9372111" y="930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58,051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136989</xdr:rowOff>
    </xdr:from>
    <xdr:to>
      <xdr:col>12</xdr:col>
      <xdr:colOff>511175</xdr:colOff>
      <xdr:row>56</xdr:row>
      <xdr:rowOff>158631</xdr:rowOff>
    </xdr:to>
    <xdr:cxnSp macro="">
      <xdr:nvCxnSpPr>
        <xdr:cNvPr id="354" name="直線コネクタ 353"/>
        <xdr:cNvCxnSpPr/>
      </xdr:nvCxnSpPr>
      <xdr:spPr>
        <a:xfrm>
          <a:off x="7861300" y="9738189"/>
          <a:ext cx="889000" cy="2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150350</xdr:rowOff>
    </xdr:from>
    <xdr:to>
      <xdr:col>12</xdr:col>
      <xdr:colOff>561975</xdr:colOff>
      <xdr:row>56</xdr:row>
      <xdr:rowOff>80500</xdr:rowOff>
    </xdr:to>
    <xdr:sp macro="" textlink="">
      <xdr:nvSpPr>
        <xdr:cNvPr id="355" name="フローチャート : 判断 354"/>
        <xdr:cNvSpPr/>
      </xdr:nvSpPr>
      <xdr:spPr>
        <a:xfrm>
          <a:off x="8699500" y="95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97027</xdr:rowOff>
    </xdr:from>
    <xdr:ext cx="534377" cy="259045"/>
    <xdr:sp macro="" textlink="">
      <xdr:nvSpPr>
        <xdr:cNvPr id="356" name="テキスト ボックス 355"/>
        <xdr:cNvSpPr txBox="1"/>
      </xdr:nvSpPr>
      <xdr:spPr>
        <a:xfrm>
          <a:off x="8483111" y="935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136989</xdr:rowOff>
    </xdr:from>
    <xdr:to>
      <xdr:col>11</xdr:col>
      <xdr:colOff>307975</xdr:colOff>
      <xdr:row>57</xdr:row>
      <xdr:rowOff>117570</xdr:rowOff>
    </xdr:to>
    <xdr:cxnSp macro="">
      <xdr:nvCxnSpPr>
        <xdr:cNvPr id="357" name="直線コネクタ 356"/>
        <xdr:cNvCxnSpPr/>
      </xdr:nvCxnSpPr>
      <xdr:spPr>
        <a:xfrm flipV="1">
          <a:off x="6972300" y="9738189"/>
          <a:ext cx="889000" cy="152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8999</xdr:rowOff>
    </xdr:from>
    <xdr:to>
      <xdr:col>11</xdr:col>
      <xdr:colOff>358775</xdr:colOff>
      <xdr:row>56</xdr:row>
      <xdr:rowOff>110599</xdr:rowOff>
    </xdr:to>
    <xdr:sp macro="" textlink="">
      <xdr:nvSpPr>
        <xdr:cNvPr id="358" name="フローチャート : 判断 357"/>
        <xdr:cNvSpPr/>
      </xdr:nvSpPr>
      <xdr:spPr>
        <a:xfrm>
          <a:off x="7810500" y="961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127126</xdr:rowOff>
    </xdr:from>
    <xdr:ext cx="534377" cy="259045"/>
    <xdr:sp macro="" textlink="">
      <xdr:nvSpPr>
        <xdr:cNvPr id="359" name="テキスト ボックス 358"/>
        <xdr:cNvSpPr txBox="1"/>
      </xdr:nvSpPr>
      <xdr:spPr>
        <a:xfrm>
          <a:off x="7594111" y="938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50,840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88976</xdr:rowOff>
    </xdr:from>
    <xdr:to>
      <xdr:col>10</xdr:col>
      <xdr:colOff>155575</xdr:colOff>
      <xdr:row>57</xdr:row>
      <xdr:rowOff>19126</xdr:rowOff>
    </xdr:to>
    <xdr:sp macro="" textlink="">
      <xdr:nvSpPr>
        <xdr:cNvPr id="360" name="フローチャート : 判断 359"/>
        <xdr:cNvSpPr/>
      </xdr:nvSpPr>
      <xdr:spPr>
        <a:xfrm>
          <a:off x="6921500" y="969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35653</xdr:rowOff>
    </xdr:from>
    <xdr:ext cx="534377" cy="259045"/>
    <xdr:sp macro="" textlink="">
      <xdr:nvSpPr>
        <xdr:cNvPr id="361" name="テキスト ボックス 360"/>
        <xdr:cNvSpPr txBox="1"/>
      </xdr:nvSpPr>
      <xdr:spPr>
        <a:xfrm>
          <a:off x="6705111" y="946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92852</xdr:rowOff>
    </xdr:from>
    <xdr:to>
      <xdr:col>15</xdr:col>
      <xdr:colOff>231775</xdr:colOff>
      <xdr:row>58</xdr:row>
      <xdr:rowOff>23002</xdr:rowOff>
    </xdr:to>
    <xdr:sp macro="" textlink="">
      <xdr:nvSpPr>
        <xdr:cNvPr id="367" name="円/楕円 366"/>
        <xdr:cNvSpPr/>
      </xdr:nvSpPr>
      <xdr:spPr>
        <a:xfrm>
          <a:off x="10426700" y="986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71279</xdr:rowOff>
    </xdr:from>
    <xdr:ext cx="534377" cy="259045"/>
    <xdr:sp macro="" textlink="">
      <xdr:nvSpPr>
        <xdr:cNvPr id="368" name="普通建設事業費該当値テキスト"/>
        <xdr:cNvSpPr txBox="1"/>
      </xdr:nvSpPr>
      <xdr:spPr>
        <a:xfrm>
          <a:off x="10528300" y="9843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27,387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138136</xdr:rowOff>
    </xdr:from>
    <xdr:to>
      <xdr:col>14</xdr:col>
      <xdr:colOff>79375</xdr:colOff>
      <xdr:row>57</xdr:row>
      <xdr:rowOff>68286</xdr:rowOff>
    </xdr:to>
    <xdr:sp macro="" textlink="">
      <xdr:nvSpPr>
        <xdr:cNvPr id="369" name="円/楕円 368"/>
        <xdr:cNvSpPr/>
      </xdr:nvSpPr>
      <xdr:spPr>
        <a:xfrm>
          <a:off x="9588500" y="9739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59413</xdr:rowOff>
    </xdr:from>
    <xdr:ext cx="534377" cy="259045"/>
    <xdr:sp macro="" textlink="">
      <xdr:nvSpPr>
        <xdr:cNvPr id="370" name="テキスト ボックス 369"/>
        <xdr:cNvSpPr txBox="1"/>
      </xdr:nvSpPr>
      <xdr:spPr>
        <a:xfrm>
          <a:off x="9372111" y="983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38,977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107831</xdr:rowOff>
    </xdr:from>
    <xdr:to>
      <xdr:col>12</xdr:col>
      <xdr:colOff>561975</xdr:colOff>
      <xdr:row>57</xdr:row>
      <xdr:rowOff>37981</xdr:rowOff>
    </xdr:to>
    <xdr:sp macro="" textlink="">
      <xdr:nvSpPr>
        <xdr:cNvPr id="371" name="円/楕円 370"/>
        <xdr:cNvSpPr/>
      </xdr:nvSpPr>
      <xdr:spPr>
        <a:xfrm>
          <a:off x="8699500" y="970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29108</xdr:rowOff>
    </xdr:from>
    <xdr:ext cx="534377" cy="259045"/>
    <xdr:sp macro="" textlink="">
      <xdr:nvSpPr>
        <xdr:cNvPr id="372" name="テキスト ボックス 371"/>
        <xdr:cNvSpPr txBox="1"/>
      </xdr:nvSpPr>
      <xdr:spPr>
        <a:xfrm>
          <a:off x="8483111" y="98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41,761</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86189</xdr:rowOff>
    </xdr:from>
    <xdr:to>
      <xdr:col>11</xdr:col>
      <xdr:colOff>358775</xdr:colOff>
      <xdr:row>57</xdr:row>
      <xdr:rowOff>16339</xdr:rowOff>
    </xdr:to>
    <xdr:sp macro="" textlink="">
      <xdr:nvSpPr>
        <xdr:cNvPr id="373" name="円/楕円 372"/>
        <xdr:cNvSpPr/>
      </xdr:nvSpPr>
      <xdr:spPr>
        <a:xfrm>
          <a:off x="7810500" y="968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7466</xdr:rowOff>
    </xdr:from>
    <xdr:ext cx="534377" cy="259045"/>
    <xdr:sp macro="" textlink="">
      <xdr:nvSpPr>
        <xdr:cNvPr id="374" name="テキスト ボックス 373"/>
        <xdr:cNvSpPr txBox="1"/>
      </xdr:nvSpPr>
      <xdr:spPr>
        <a:xfrm>
          <a:off x="7594111" y="978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43,749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66770</xdr:rowOff>
    </xdr:from>
    <xdr:to>
      <xdr:col>10</xdr:col>
      <xdr:colOff>155575</xdr:colOff>
      <xdr:row>57</xdr:row>
      <xdr:rowOff>168370</xdr:rowOff>
    </xdr:to>
    <xdr:sp macro="" textlink="">
      <xdr:nvSpPr>
        <xdr:cNvPr id="375" name="円/楕円 374"/>
        <xdr:cNvSpPr/>
      </xdr:nvSpPr>
      <xdr:spPr>
        <a:xfrm>
          <a:off x="6921500" y="98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159497</xdr:rowOff>
    </xdr:from>
    <xdr:ext cx="534377" cy="259045"/>
    <xdr:sp macro="" textlink="">
      <xdr:nvSpPr>
        <xdr:cNvPr id="376" name="テキスト ボックス 375"/>
        <xdr:cNvSpPr txBox="1"/>
      </xdr:nvSpPr>
      <xdr:spPr>
        <a:xfrm>
          <a:off x="6705111" y="993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29,783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90932</xdr:rowOff>
    </xdr:from>
    <xdr:to>
      <xdr:col>15</xdr:col>
      <xdr:colOff>180340</xdr:colOff>
      <xdr:row>79</xdr:row>
      <xdr:rowOff>44450</xdr:rowOff>
    </xdr:to>
    <xdr:cxnSp macro="">
      <xdr:nvCxnSpPr>
        <xdr:cNvPr id="400" name="直線コネクタ 399"/>
        <xdr:cNvCxnSpPr/>
      </xdr:nvCxnSpPr>
      <xdr:spPr>
        <a:xfrm flipV="1">
          <a:off x="10475595" y="12092432"/>
          <a:ext cx="1270" cy="1496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37609</xdr:rowOff>
    </xdr:from>
    <xdr:ext cx="534377" cy="259045"/>
    <xdr:sp macro="" textlink="">
      <xdr:nvSpPr>
        <xdr:cNvPr id="403" name="普通建設事業費 （ うち新規整備　）最大値テキスト"/>
        <xdr:cNvSpPr txBox="1"/>
      </xdr:nvSpPr>
      <xdr:spPr>
        <a:xfrm>
          <a:off x="10528300" y="1186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39,280</a:t>
          </a:r>
          <a:endParaRPr kumimoji="1" lang="ja-JP" altLang="en-US" sz="1000" b="1">
            <a:latin typeface="ＭＳ Ｐゴシック"/>
          </a:endParaRPr>
        </a:p>
      </xdr:txBody>
    </xdr:sp>
    <xdr:clientData/>
  </xdr:oneCellAnchor>
  <xdr:twoCellAnchor>
    <xdr:from>
      <xdr:col>15</xdr:col>
      <xdr:colOff>92075</xdr:colOff>
      <xdr:row>70</xdr:row>
      <xdr:rowOff>90932</xdr:rowOff>
    </xdr:from>
    <xdr:to>
      <xdr:col>15</xdr:col>
      <xdr:colOff>269875</xdr:colOff>
      <xdr:row>70</xdr:row>
      <xdr:rowOff>90932</xdr:rowOff>
    </xdr:to>
    <xdr:cxnSp macro="">
      <xdr:nvCxnSpPr>
        <xdr:cNvPr id="404" name="直線コネクタ 403"/>
        <xdr:cNvCxnSpPr/>
      </xdr:nvCxnSpPr>
      <xdr:spPr>
        <a:xfrm>
          <a:off x="10388600" y="1209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98895</xdr:rowOff>
    </xdr:from>
    <xdr:to>
      <xdr:col>15</xdr:col>
      <xdr:colOff>180975</xdr:colOff>
      <xdr:row>77</xdr:row>
      <xdr:rowOff>108458</xdr:rowOff>
    </xdr:to>
    <xdr:cxnSp macro="">
      <xdr:nvCxnSpPr>
        <xdr:cNvPr id="405" name="直線コネクタ 404"/>
        <xdr:cNvCxnSpPr/>
      </xdr:nvCxnSpPr>
      <xdr:spPr>
        <a:xfrm>
          <a:off x="9639300" y="12957645"/>
          <a:ext cx="838200" cy="352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162868</xdr:rowOff>
    </xdr:from>
    <xdr:ext cx="469744" cy="259045"/>
    <xdr:sp macro="" textlink="">
      <xdr:nvSpPr>
        <xdr:cNvPr id="406" name="普通建設事業費 （ うち新規整備　）平均値テキスト"/>
        <xdr:cNvSpPr txBox="1"/>
      </xdr:nvSpPr>
      <xdr:spPr>
        <a:xfrm>
          <a:off x="10528300" y="130216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9,659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139991</xdr:rowOff>
    </xdr:from>
    <xdr:to>
      <xdr:col>15</xdr:col>
      <xdr:colOff>231775</xdr:colOff>
      <xdr:row>77</xdr:row>
      <xdr:rowOff>70141</xdr:rowOff>
    </xdr:to>
    <xdr:sp macro="" textlink="">
      <xdr:nvSpPr>
        <xdr:cNvPr id="407" name="フローチャート : 判断 406"/>
        <xdr:cNvSpPr/>
      </xdr:nvSpPr>
      <xdr:spPr>
        <a:xfrm>
          <a:off x="10426700" y="1317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98895</xdr:rowOff>
    </xdr:from>
    <xdr:to>
      <xdr:col>14</xdr:col>
      <xdr:colOff>28575</xdr:colOff>
      <xdr:row>76</xdr:row>
      <xdr:rowOff>31610</xdr:rowOff>
    </xdr:to>
    <xdr:cxnSp macro="">
      <xdr:nvCxnSpPr>
        <xdr:cNvPr id="408" name="直線コネクタ 407"/>
        <xdr:cNvCxnSpPr/>
      </xdr:nvCxnSpPr>
      <xdr:spPr>
        <a:xfrm flipV="1">
          <a:off x="8750300" y="12957645"/>
          <a:ext cx="889000" cy="10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166624</xdr:rowOff>
    </xdr:from>
    <xdr:to>
      <xdr:col>14</xdr:col>
      <xdr:colOff>79375</xdr:colOff>
      <xdr:row>74</xdr:row>
      <xdr:rowOff>96774</xdr:rowOff>
    </xdr:to>
    <xdr:sp macro="" textlink="">
      <xdr:nvSpPr>
        <xdr:cNvPr id="409" name="フローチャート : 判断 408"/>
        <xdr:cNvSpPr/>
      </xdr:nvSpPr>
      <xdr:spPr>
        <a:xfrm>
          <a:off x="9588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113301</xdr:rowOff>
    </xdr:from>
    <xdr:ext cx="534377" cy="259045"/>
    <xdr:sp macro="" textlink="">
      <xdr:nvSpPr>
        <xdr:cNvPr id="410" name="テキスト ボックス 409"/>
        <xdr:cNvSpPr txBox="1"/>
      </xdr:nvSpPr>
      <xdr:spPr>
        <a:xfrm>
          <a:off x="9372111" y="1245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22,460</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40894</xdr:rowOff>
    </xdr:from>
    <xdr:to>
      <xdr:col>12</xdr:col>
      <xdr:colOff>561975</xdr:colOff>
      <xdr:row>74</xdr:row>
      <xdr:rowOff>142494</xdr:rowOff>
    </xdr:to>
    <xdr:sp macro="" textlink="">
      <xdr:nvSpPr>
        <xdr:cNvPr id="411" name="フローチャート : 判断 410"/>
        <xdr:cNvSpPr/>
      </xdr:nvSpPr>
      <xdr:spPr>
        <a:xfrm>
          <a:off x="8699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159021</xdr:rowOff>
    </xdr:from>
    <xdr:ext cx="534377" cy="259045"/>
    <xdr:sp macro="" textlink="">
      <xdr:nvSpPr>
        <xdr:cNvPr id="412" name="テキスト ボックス 411"/>
        <xdr:cNvSpPr txBox="1"/>
      </xdr:nvSpPr>
      <xdr:spPr>
        <a:xfrm>
          <a:off x="8483111" y="12503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21,260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57658</xdr:rowOff>
    </xdr:from>
    <xdr:to>
      <xdr:col>15</xdr:col>
      <xdr:colOff>231775</xdr:colOff>
      <xdr:row>77</xdr:row>
      <xdr:rowOff>159258</xdr:rowOff>
    </xdr:to>
    <xdr:sp macro="" textlink="">
      <xdr:nvSpPr>
        <xdr:cNvPr id="418" name="円/楕円 417"/>
        <xdr:cNvSpPr/>
      </xdr:nvSpPr>
      <xdr:spPr>
        <a:xfrm>
          <a:off x="10426700" y="1325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36085</xdr:rowOff>
    </xdr:from>
    <xdr:ext cx="469744" cy="259045"/>
    <xdr:sp macro="" textlink="">
      <xdr:nvSpPr>
        <xdr:cNvPr id="419" name="普通建設事業費 （ うち新規整備　）該当値テキスト"/>
        <xdr:cNvSpPr txBox="1"/>
      </xdr:nvSpPr>
      <xdr:spPr>
        <a:xfrm>
          <a:off x="10528300" y="1323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7,320</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48095</xdr:rowOff>
    </xdr:from>
    <xdr:to>
      <xdr:col>14</xdr:col>
      <xdr:colOff>79375</xdr:colOff>
      <xdr:row>75</xdr:row>
      <xdr:rowOff>149695</xdr:rowOff>
    </xdr:to>
    <xdr:sp macro="" textlink="">
      <xdr:nvSpPr>
        <xdr:cNvPr id="420" name="円/楕円 419"/>
        <xdr:cNvSpPr/>
      </xdr:nvSpPr>
      <xdr:spPr>
        <a:xfrm>
          <a:off x="9588500" y="1290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140822</xdr:rowOff>
    </xdr:from>
    <xdr:ext cx="534377" cy="259045"/>
    <xdr:sp macro="" textlink="">
      <xdr:nvSpPr>
        <xdr:cNvPr id="421" name="テキスト ボックス 420"/>
        <xdr:cNvSpPr txBox="1"/>
      </xdr:nvSpPr>
      <xdr:spPr>
        <a:xfrm>
          <a:off x="9372111" y="1299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16,571</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152260</xdr:rowOff>
    </xdr:from>
    <xdr:to>
      <xdr:col>12</xdr:col>
      <xdr:colOff>561975</xdr:colOff>
      <xdr:row>76</xdr:row>
      <xdr:rowOff>82410</xdr:rowOff>
    </xdr:to>
    <xdr:sp macro="" textlink="">
      <xdr:nvSpPr>
        <xdr:cNvPr id="422" name="円/楕円 421"/>
        <xdr:cNvSpPr/>
      </xdr:nvSpPr>
      <xdr:spPr>
        <a:xfrm>
          <a:off x="8699500" y="1301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73537</xdr:rowOff>
    </xdr:from>
    <xdr:ext cx="534377" cy="259045"/>
    <xdr:sp macro="" textlink="">
      <xdr:nvSpPr>
        <xdr:cNvPr id="423" name="テキスト ボックス 422"/>
        <xdr:cNvSpPr txBox="1"/>
      </xdr:nvSpPr>
      <xdr:spPr>
        <a:xfrm>
          <a:off x="8483111" y="1310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7" name="テキスト ボックス 43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1" name="テキスト ボックス 44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134683</xdr:rowOff>
    </xdr:from>
    <xdr:to>
      <xdr:col>15</xdr:col>
      <xdr:colOff>180340</xdr:colOff>
      <xdr:row>99</xdr:row>
      <xdr:rowOff>28435</xdr:rowOff>
    </xdr:to>
    <xdr:cxnSp macro="">
      <xdr:nvCxnSpPr>
        <xdr:cNvPr id="447" name="直線コネクタ 446"/>
        <xdr:cNvCxnSpPr/>
      </xdr:nvCxnSpPr>
      <xdr:spPr>
        <a:xfrm flipV="1">
          <a:off x="10475595" y="15565183"/>
          <a:ext cx="1270" cy="14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32262</xdr:rowOff>
    </xdr:from>
    <xdr:ext cx="469744" cy="259045"/>
    <xdr:sp macro="" textlink="">
      <xdr:nvSpPr>
        <xdr:cNvPr id="448" name="普通建設事業費 （ うち更新整備　）最小値テキスト"/>
        <xdr:cNvSpPr txBox="1"/>
      </xdr:nvSpPr>
      <xdr:spPr>
        <a:xfrm>
          <a:off x="10528300" y="17005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15</xdr:col>
      <xdr:colOff>92075</xdr:colOff>
      <xdr:row>99</xdr:row>
      <xdr:rowOff>28435</xdr:rowOff>
    </xdr:from>
    <xdr:to>
      <xdr:col>15</xdr:col>
      <xdr:colOff>269875</xdr:colOff>
      <xdr:row>99</xdr:row>
      <xdr:rowOff>28435</xdr:rowOff>
    </xdr:to>
    <xdr:cxnSp macro="">
      <xdr:nvCxnSpPr>
        <xdr:cNvPr id="449" name="直線コネクタ 448"/>
        <xdr:cNvCxnSpPr/>
      </xdr:nvCxnSpPr>
      <xdr:spPr>
        <a:xfrm>
          <a:off x="10388600" y="17001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81360</xdr:rowOff>
    </xdr:from>
    <xdr:ext cx="599010" cy="259045"/>
    <xdr:sp macro="" textlink="">
      <xdr:nvSpPr>
        <xdr:cNvPr id="450" name="普通建設事業費 （ うち更新整備　）最大値テキスト"/>
        <xdr:cNvSpPr txBox="1"/>
      </xdr:nvSpPr>
      <xdr:spPr>
        <a:xfrm>
          <a:off x="10528300" y="15340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114,395</a:t>
          </a:r>
          <a:endParaRPr kumimoji="1" lang="ja-JP" altLang="en-US" sz="1000" b="1">
            <a:latin typeface="ＭＳ Ｐゴシック"/>
          </a:endParaRPr>
        </a:p>
      </xdr:txBody>
    </xdr:sp>
    <xdr:clientData/>
  </xdr:oneCellAnchor>
  <xdr:twoCellAnchor>
    <xdr:from>
      <xdr:col>15</xdr:col>
      <xdr:colOff>92075</xdr:colOff>
      <xdr:row>90</xdr:row>
      <xdr:rowOff>134683</xdr:rowOff>
    </xdr:from>
    <xdr:to>
      <xdr:col>15</xdr:col>
      <xdr:colOff>269875</xdr:colOff>
      <xdr:row>90</xdr:row>
      <xdr:rowOff>134683</xdr:rowOff>
    </xdr:to>
    <xdr:cxnSp macro="">
      <xdr:nvCxnSpPr>
        <xdr:cNvPr id="451" name="直線コネクタ 450"/>
        <xdr:cNvCxnSpPr/>
      </xdr:nvCxnSpPr>
      <xdr:spPr>
        <a:xfrm>
          <a:off x="10388600" y="1556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146938</xdr:rowOff>
    </xdr:from>
    <xdr:to>
      <xdr:col>15</xdr:col>
      <xdr:colOff>180975</xdr:colOff>
      <xdr:row>98</xdr:row>
      <xdr:rowOff>5435</xdr:rowOff>
    </xdr:to>
    <xdr:cxnSp macro="">
      <xdr:nvCxnSpPr>
        <xdr:cNvPr id="452" name="直線コネクタ 451"/>
        <xdr:cNvCxnSpPr/>
      </xdr:nvCxnSpPr>
      <xdr:spPr>
        <a:xfrm>
          <a:off x="9639300" y="16777588"/>
          <a:ext cx="8382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79709</xdr:rowOff>
    </xdr:from>
    <xdr:ext cx="534377" cy="259045"/>
    <xdr:sp macro="" textlink="">
      <xdr:nvSpPr>
        <xdr:cNvPr id="453" name="普通建設事業費 （ うち更新整備　）平均値テキスト"/>
        <xdr:cNvSpPr txBox="1"/>
      </xdr:nvSpPr>
      <xdr:spPr>
        <a:xfrm>
          <a:off x="10528300" y="16538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22,025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56832</xdr:rowOff>
    </xdr:from>
    <xdr:to>
      <xdr:col>15</xdr:col>
      <xdr:colOff>231775</xdr:colOff>
      <xdr:row>97</xdr:row>
      <xdr:rowOff>158432</xdr:rowOff>
    </xdr:to>
    <xdr:sp macro="" textlink="">
      <xdr:nvSpPr>
        <xdr:cNvPr id="454" name="フローチャート : 判断 453"/>
        <xdr:cNvSpPr/>
      </xdr:nvSpPr>
      <xdr:spPr>
        <a:xfrm>
          <a:off x="10426700" y="1668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89002</xdr:rowOff>
    </xdr:from>
    <xdr:to>
      <xdr:col>14</xdr:col>
      <xdr:colOff>28575</xdr:colOff>
      <xdr:row>97</xdr:row>
      <xdr:rowOff>146938</xdr:rowOff>
    </xdr:to>
    <xdr:cxnSp macro="">
      <xdr:nvCxnSpPr>
        <xdr:cNvPr id="455" name="直線コネクタ 454"/>
        <xdr:cNvCxnSpPr/>
      </xdr:nvCxnSpPr>
      <xdr:spPr>
        <a:xfrm>
          <a:off x="8750300" y="16719652"/>
          <a:ext cx="889000" cy="57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51422</xdr:rowOff>
    </xdr:from>
    <xdr:to>
      <xdr:col>14</xdr:col>
      <xdr:colOff>79375</xdr:colOff>
      <xdr:row>97</xdr:row>
      <xdr:rowOff>153022</xdr:rowOff>
    </xdr:to>
    <xdr:sp macro="" textlink="">
      <xdr:nvSpPr>
        <xdr:cNvPr id="456" name="フローチャート : 判断 455"/>
        <xdr:cNvSpPr/>
      </xdr:nvSpPr>
      <xdr:spPr>
        <a:xfrm>
          <a:off x="9588500" y="1668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169549</xdr:rowOff>
    </xdr:from>
    <xdr:ext cx="534377" cy="259045"/>
    <xdr:sp macro="" textlink="">
      <xdr:nvSpPr>
        <xdr:cNvPr id="457" name="テキスト ボックス 456"/>
        <xdr:cNvSpPr txBox="1"/>
      </xdr:nvSpPr>
      <xdr:spPr>
        <a:xfrm>
          <a:off x="9372111" y="16457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22,451</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65176</xdr:rowOff>
    </xdr:from>
    <xdr:to>
      <xdr:col>12</xdr:col>
      <xdr:colOff>561975</xdr:colOff>
      <xdr:row>97</xdr:row>
      <xdr:rowOff>166776</xdr:rowOff>
    </xdr:to>
    <xdr:sp macro="" textlink="">
      <xdr:nvSpPr>
        <xdr:cNvPr id="458" name="フローチャート : 判断 457"/>
        <xdr:cNvSpPr/>
      </xdr:nvSpPr>
      <xdr:spPr>
        <a:xfrm>
          <a:off x="8699500" y="166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157903</xdr:rowOff>
    </xdr:from>
    <xdr:ext cx="534377" cy="259045"/>
    <xdr:sp macro="" textlink="">
      <xdr:nvSpPr>
        <xdr:cNvPr id="459" name="テキスト ボックス 458"/>
        <xdr:cNvSpPr txBox="1"/>
      </xdr:nvSpPr>
      <xdr:spPr>
        <a:xfrm>
          <a:off x="8483111" y="167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21,368</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126085</xdr:rowOff>
    </xdr:from>
    <xdr:to>
      <xdr:col>15</xdr:col>
      <xdr:colOff>231775</xdr:colOff>
      <xdr:row>98</xdr:row>
      <xdr:rowOff>56235</xdr:rowOff>
    </xdr:to>
    <xdr:sp macro="" textlink="">
      <xdr:nvSpPr>
        <xdr:cNvPr id="465" name="円/楕円 464"/>
        <xdr:cNvSpPr/>
      </xdr:nvSpPr>
      <xdr:spPr>
        <a:xfrm>
          <a:off x="10426700" y="1675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104512</xdr:rowOff>
    </xdr:from>
    <xdr:ext cx="534377" cy="259045"/>
    <xdr:sp macro="" textlink="">
      <xdr:nvSpPr>
        <xdr:cNvPr id="466" name="普通建設事業費 （ うち更新整備　）該当値テキスト"/>
        <xdr:cNvSpPr txBox="1"/>
      </xdr:nvSpPr>
      <xdr:spPr>
        <a:xfrm>
          <a:off x="10528300" y="16735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16,572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96138</xdr:rowOff>
    </xdr:from>
    <xdr:to>
      <xdr:col>14</xdr:col>
      <xdr:colOff>79375</xdr:colOff>
      <xdr:row>98</xdr:row>
      <xdr:rowOff>26288</xdr:rowOff>
    </xdr:to>
    <xdr:sp macro="" textlink="">
      <xdr:nvSpPr>
        <xdr:cNvPr id="467" name="円/楕円 466"/>
        <xdr:cNvSpPr/>
      </xdr:nvSpPr>
      <xdr:spPr>
        <a:xfrm>
          <a:off x="9588500" y="1672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17415</xdr:rowOff>
    </xdr:from>
    <xdr:ext cx="534377" cy="259045"/>
    <xdr:sp macro="" textlink="">
      <xdr:nvSpPr>
        <xdr:cNvPr id="468" name="テキスト ボックス 467"/>
        <xdr:cNvSpPr txBox="1"/>
      </xdr:nvSpPr>
      <xdr:spPr>
        <a:xfrm>
          <a:off x="9372111" y="1681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18,930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38202</xdr:rowOff>
    </xdr:from>
    <xdr:to>
      <xdr:col>12</xdr:col>
      <xdr:colOff>561975</xdr:colOff>
      <xdr:row>97</xdr:row>
      <xdr:rowOff>139802</xdr:rowOff>
    </xdr:to>
    <xdr:sp macro="" textlink="">
      <xdr:nvSpPr>
        <xdr:cNvPr id="469" name="円/楕円 468"/>
        <xdr:cNvSpPr/>
      </xdr:nvSpPr>
      <xdr:spPr>
        <a:xfrm>
          <a:off x="8699500" y="16668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156329</xdr:rowOff>
    </xdr:from>
    <xdr:ext cx="534377" cy="259045"/>
    <xdr:sp macro="" textlink="">
      <xdr:nvSpPr>
        <xdr:cNvPr id="470" name="テキスト ボックス 469"/>
        <xdr:cNvSpPr txBox="1"/>
      </xdr:nvSpPr>
      <xdr:spPr>
        <a:xfrm>
          <a:off x="8483111" y="16444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1" name="直線コネクタ 48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2" name="テキスト ボックス 48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3" name="直線コネクタ 48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36</xdr:row>
      <xdr:rowOff>144434</xdr:rowOff>
    </xdr:from>
    <xdr:ext cx="467179" cy="259045"/>
    <xdr:sp macro="" textlink="">
      <xdr:nvSpPr>
        <xdr:cNvPr id="484" name="テキスト ボックス 48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5" name="直線コネクタ 48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34</xdr:row>
      <xdr:rowOff>160763</xdr:rowOff>
    </xdr:from>
    <xdr:ext cx="467179" cy="259045"/>
    <xdr:sp macro="" textlink="">
      <xdr:nvSpPr>
        <xdr:cNvPr id="486" name="テキスト ボックス 48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7" name="直線コネクタ 48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33</xdr:row>
      <xdr:rowOff>5641</xdr:rowOff>
    </xdr:from>
    <xdr:ext cx="467179" cy="259045"/>
    <xdr:sp macro="" textlink="">
      <xdr:nvSpPr>
        <xdr:cNvPr id="488" name="テキスト ボックス 48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89" name="直線コネクタ 48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31</xdr:row>
      <xdr:rowOff>21970</xdr:rowOff>
    </xdr:from>
    <xdr:ext cx="467179" cy="259045"/>
    <xdr:sp macro="" textlink="">
      <xdr:nvSpPr>
        <xdr:cNvPr id="490" name="テキスト ボックス 489"/>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1" name="直線コネクタ 49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492" name="テキスト ボックス 49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3" name="直線コネクタ 49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4" name="テキスト ボックス 49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32911</xdr:rowOff>
    </xdr:from>
    <xdr:to>
      <xdr:col>23</xdr:col>
      <xdr:colOff>516889</xdr:colOff>
      <xdr:row>39</xdr:row>
      <xdr:rowOff>98878</xdr:rowOff>
    </xdr:to>
    <xdr:cxnSp macro="">
      <xdr:nvCxnSpPr>
        <xdr:cNvPr id="496" name="直線コネクタ 495"/>
        <xdr:cNvCxnSpPr/>
      </xdr:nvCxnSpPr>
      <xdr:spPr>
        <a:xfrm flipV="1">
          <a:off x="16317595" y="5176411"/>
          <a:ext cx="1269" cy="160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498" name="直線コネクタ 49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151038</xdr:rowOff>
    </xdr:from>
    <xdr:ext cx="469744" cy="259045"/>
    <xdr:sp macro="" textlink="">
      <xdr:nvSpPr>
        <xdr:cNvPr id="499" name="災害復旧事業費最大値テキスト"/>
        <xdr:cNvSpPr txBox="1"/>
      </xdr:nvSpPr>
      <xdr:spPr>
        <a:xfrm>
          <a:off x="16370300" y="4951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30</xdr:row>
      <xdr:rowOff>32911</xdr:rowOff>
    </xdr:from>
    <xdr:to>
      <xdr:col>23</xdr:col>
      <xdr:colOff>606425</xdr:colOff>
      <xdr:row>30</xdr:row>
      <xdr:rowOff>32911</xdr:rowOff>
    </xdr:to>
    <xdr:cxnSp macro="">
      <xdr:nvCxnSpPr>
        <xdr:cNvPr id="500" name="直線コネクタ 499"/>
        <xdr:cNvCxnSpPr/>
      </xdr:nvCxnSpPr>
      <xdr:spPr>
        <a:xfrm>
          <a:off x="16230600" y="517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98062</xdr:rowOff>
    </xdr:from>
    <xdr:to>
      <xdr:col>23</xdr:col>
      <xdr:colOff>517525</xdr:colOff>
      <xdr:row>39</xdr:row>
      <xdr:rowOff>98062</xdr:rowOff>
    </xdr:to>
    <xdr:cxnSp macro="">
      <xdr:nvCxnSpPr>
        <xdr:cNvPr id="501" name="直線コネクタ 500"/>
        <xdr:cNvCxnSpPr/>
      </xdr:nvCxnSpPr>
      <xdr:spPr>
        <a:xfrm>
          <a:off x="15481300" y="6784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152272</xdr:rowOff>
    </xdr:from>
    <xdr:ext cx="378565" cy="259045"/>
    <xdr:sp macro="" textlink="">
      <xdr:nvSpPr>
        <xdr:cNvPr id="502" name="災害復旧事業費平均値テキスト"/>
        <xdr:cNvSpPr txBox="1"/>
      </xdr:nvSpPr>
      <xdr:spPr>
        <a:xfrm>
          <a:off x="16370300" y="6495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129395</xdr:rowOff>
    </xdr:from>
    <xdr:to>
      <xdr:col>23</xdr:col>
      <xdr:colOff>568325</xdr:colOff>
      <xdr:row>39</xdr:row>
      <xdr:rowOff>59545</xdr:rowOff>
    </xdr:to>
    <xdr:sp macro="" textlink="">
      <xdr:nvSpPr>
        <xdr:cNvPr id="503" name="フローチャート : 判断 502"/>
        <xdr:cNvSpPr/>
      </xdr:nvSpPr>
      <xdr:spPr>
        <a:xfrm>
          <a:off x="16268700" y="66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49730</xdr:rowOff>
    </xdr:from>
    <xdr:to>
      <xdr:col>22</xdr:col>
      <xdr:colOff>365125</xdr:colOff>
      <xdr:row>39</xdr:row>
      <xdr:rowOff>98062</xdr:rowOff>
    </xdr:to>
    <xdr:cxnSp macro="">
      <xdr:nvCxnSpPr>
        <xdr:cNvPr id="504" name="直線コネクタ 503"/>
        <xdr:cNvCxnSpPr/>
      </xdr:nvCxnSpPr>
      <xdr:spPr>
        <a:xfrm>
          <a:off x="14592300" y="6736280"/>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92492</xdr:rowOff>
    </xdr:from>
    <xdr:to>
      <xdr:col>22</xdr:col>
      <xdr:colOff>415925</xdr:colOff>
      <xdr:row>39</xdr:row>
      <xdr:rowOff>22642</xdr:rowOff>
    </xdr:to>
    <xdr:sp macro="" textlink="">
      <xdr:nvSpPr>
        <xdr:cNvPr id="505" name="フローチャート : 判断 504"/>
        <xdr:cNvSpPr/>
      </xdr:nvSpPr>
      <xdr:spPr>
        <a:xfrm>
          <a:off x="15430500" y="660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39169</xdr:rowOff>
    </xdr:from>
    <xdr:ext cx="378565" cy="259045"/>
    <xdr:sp macro="" textlink="">
      <xdr:nvSpPr>
        <xdr:cNvPr id="506" name="テキスト ボックス 505"/>
        <xdr:cNvSpPr txBox="1"/>
      </xdr:nvSpPr>
      <xdr:spPr>
        <a:xfrm>
          <a:off x="15292017" y="638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49730</xdr:rowOff>
    </xdr:from>
    <xdr:to>
      <xdr:col>21</xdr:col>
      <xdr:colOff>161925</xdr:colOff>
      <xdr:row>39</xdr:row>
      <xdr:rowOff>56261</xdr:rowOff>
    </xdr:to>
    <xdr:cxnSp macro="">
      <xdr:nvCxnSpPr>
        <xdr:cNvPr id="507" name="直線コネクタ 506"/>
        <xdr:cNvCxnSpPr/>
      </xdr:nvCxnSpPr>
      <xdr:spPr>
        <a:xfrm flipV="1">
          <a:off x="13703300" y="6736280"/>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107352</xdr:rowOff>
    </xdr:from>
    <xdr:to>
      <xdr:col>21</xdr:col>
      <xdr:colOff>212725</xdr:colOff>
      <xdr:row>39</xdr:row>
      <xdr:rowOff>37502</xdr:rowOff>
    </xdr:to>
    <xdr:sp macro="" textlink="">
      <xdr:nvSpPr>
        <xdr:cNvPr id="508" name="フローチャート : 判断 507"/>
        <xdr:cNvSpPr/>
      </xdr:nvSpPr>
      <xdr:spPr>
        <a:xfrm>
          <a:off x="14541500" y="662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37</xdr:row>
      <xdr:rowOff>54028</xdr:rowOff>
    </xdr:from>
    <xdr:ext cx="378565" cy="259045"/>
    <xdr:sp macro="" textlink="">
      <xdr:nvSpPr>
        <xdr:cNvPr id="509" name="テキスト ボックス 508"/>
        <xdr:cNvSpPr txBox="1"/>
      </xdr:nvSpPr>
      <xdr:spPr>
        <a:xfrm>
          <a:off x="14403017" y="639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114717</xdr:rowOff>
    </xdr:from>
    <xdr:to>
      <xdr:col>19</xdr:col>
      <xdr:colOff>644525</xdr:colOff>
      <xdr:row>39</xdr:row>
      <xdr:rowOff>56261</xdr:rowOff>
    </xdr:to>
    <xdr:cxnSp macro="">
      <xdr:nvCxnSpPr>
        <xdr:cNvPr id="510" name="直線コネクタ 509"/>
        <xdr:cNvCxnSpPr/>
      </xdr:nvCxnSpPr>
      <xdr:spPr>
        <a:xfrm>
          <a:off x="12814300" y="6458367"/>
          <a:ext cx="889000" cy="28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104249</xdr:rowOff>
    </xdr:from>
    <xdr:to>
      <xdr:col>20</xdr:col>
      <xdr:colOff>9525</xdr:colOff>
      <xdr:row>39</xdr:row>
      <xdr:rowOff>34399</xdr:rowOff>
    </xdr:to>
    <xdr:sp macro="" textlink="">
      <xdr:nvSpPr>
        <xdr:cNvPr id="511" name="フローチャート : 判断 510"/>
        <xdr:cNvSpPr/>
      </xdr:nvSpPr>
      <xdr:spPr>
        <a:xfrm>
          <a:off x="13652500" y="6619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37</xdr:row>
      <xdr:rowOff>50926</xdr:rowOff>
    </xdr:from>
    <xdr:ext cx="378565" cy="259045"/>
    <xdr:sp macro="" textlink="">
      <xdr:nvSpPr>
        <xdr:cNvPr id="512" name="テキスト ボックス 511"/>
        <xdr:cNvSpPr txBox="1"/>
      </xdr:nvSpPr>
      <xdr:spPr>
        <a:xfrm>
          <a:off x="13514017" y="6394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22606</xdr:rowOff>
    </xdr:from>
    <xdr:to>
      <xdr:col>18</xdr:col>
      <xdr:colOff>492125</xdr:colOff>
      <xdr:row>38</xdr:row>
      <xdr:rowOff>124206</xdr:rowOff>
    </xdr:to>
    <xdr:sp macro="" textlink="">
      <xdr:nvSpPr>
        <xdr:cNvPr id="513" name="フローチャート : 判断 512"/>
        <xdr:cNvSpPr/>
      </xdr:nvSpPr>
      <xdr:spPr>
        <a:xfrm>
          <a:off x="12763500" y="6537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115333</xdr:rowOff>
    </xdr:from>
    <xdr:ext cx="469744" cy="259045"/>
    <xdr:sp macro="" textlink="">
      <xdr:nvSpPr>
        <xdr:cNvPr id="514" name="テキスト ボックス 513"/>
        <xdr:cNvSpPr txBox="1"/>
      </xdr:nvSpPr>
      <xdr:spPr>
        <a:xfrm>
          <a:off x="12579427" y="66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5" name="テキスト ボックス 51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6" name="テキスト ボックス 51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7" name="テキスト ボックス 51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8" name="テキスト ボックス 51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9" name="テキスト ボックス 51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47262</xdr:rowOff>
    </xdr:from>
    <xdr:to>
      <xdr:col>23</xdr:col>
      <xdr:colOff>568325</xdr:colOff>
      <xdr:row>39</xdr:row>
      <xdr:rowOff>148862</xdr:rowOff>
    </xdr:to>
    <xdr:sp macro="" textlink="">
      <xdr:nvSpPr>
        <xdr:cNvPr id="520" name="円/楕円 519"/>
        <xdr:cNvSpPr/>
      </xdr:nvSpPr>
      <xdr:spPr>
        <a:xfrm>
          <a:off x="162687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133639</xdr:rowOff>
    </xdr:from>
    <xdr:ext cx="249299" cy="259045"/>
    <xdr:sp macro="" textlink="">
      <xdr:nvSpPr>
        <xdr:cNvPr id="521" name="災害復旧事業費該当値テキスト"/>
        <xdr:cNvSpPr txBox="1"/>
      </xdr:nvSpPr>
      <xdr:spPr>
        <a:xfrm>
          <a:off x="16370300" y="6648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47262</xdr:rowOff>
    </xdr:from>
    <xdr:to>
      <xdr:col>22</xdr:col>
      <xdr:colOff>415925</xdr:colOff>
      <xdr:row>39</xdr:row>
      <xdr:rowOff>148862</xdr:rowOff>
    </xdr:to>
    <xdr:sp macro="" textlink="">
      <xdr:nvSpPr>
        <xdr:cNvPr id="522" name="円/楕円 521"/>
        <xdr:cNvSpPr/>
      </xdr:nvSpPr>
      <xdr:spPr>
        <a:xfrm>
          <a:off x="15430500" y="673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139989</xdr:rowOff>
    </xdr:from>
    <xdr:ext cx="249299" cy="259045"/>
    <xdr:sp macro="" textlink="">
      <xdr:nvSpPr>
        <xdr:cNvPr id="523" name="テキスト ボックス 522"/>
        <xdr:cNvSpPr txBox="1"/>
      </xdr:nvSpPr>
      <xdr:spPr>
        <a:xfrm>
          <a:off x="15356649" y="6826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170380</xdr:rowOff>
    </xdr:from>
    <xdr:to>
      <xdr:col>21</xdr:col>
      <xdr:colOff>212725</xdr:colOff>
      <xdr:row>39</xdr:row>
      <xdr:rowOff>100530</xdr:rowOff>
    </xdr:to>
    <xdr:sp macro="" textlink="">
      <xdr:nvSpPr>
        <xdr:cNvPr id="524" name="円/楕円 523"/>
        <xdr:cNvSpPr/>
      </xdr:nvSpPr>
      <xdr:spPr>
        <a:xfrm>
          <a:off x="14541500" y="668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91657</xdr:rowOff>
    </xdr:from>
    <xdr:ext cx="378565" cy="259045"/>
    <xdr:sp macro="" textlink="">
      <xdr:nvSpPr>
        <xdr:cNvPr id="525" name="テキスト ボックス 524"/>
        <xdr:cNvSpPr txBox="1"/>
      </xdr:nvSpPr>
      <xdr:spPr>
        <a:xfrm>
          <a:off x="14403017" y="6778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5461</xdr:rowOff>
    </xdr:from>
    <xdr:to>
      <xdr:col>20</xdr:col>
      <xdr:colOff>9525</xdr:colOff>
      <xdr:row>39</xdr:row>
      <xdr:rowOff>107061</xdr:rowOff>
    </xdr:to>
    <xdr:sp macro="" textlink="">
      <xdr:nvSpPr>
        <xdr:cNvPr id="526" name="円/楕円 525"/>
        <xdr:cNvSpPr/>
      </xdr:nvSpPr>
      <xdr:spPr>
        <a:xfrm>
          <a:off x="13652500" y="669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98188</xdr:rowOff>
    </xdr:from>
    <xdr:ext cx="378565" cy="259045"/>
    <xdr:sp macro="" textlink="">
      <xdr:nvSpPr>
        <xdr:cNvPr id="527" name="テキスト ボックス 526"/>
        <xdr:cNvSpPr txBox="1"/>
      </xdr:nvSpPr>
      <xdr:spPr>
        <a:xfrm>
          <a:off x="13514017" y="6784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63917</xdr:rowOff>
    </xdr:from>
    <xdr:to>
      <xdr:col>18</xdr:col>
      <xdr:colOff>492125</xdr:colOff>
      <xdr:row>37</xdr:row>
      <xdr:rowOff>165517</xdr:rowOff>
    </xdr:to>
    <xdr:sp macro="" textlink="">
      <xdr:nvSpPr>
        <xdr:cNvPr id="528" name="円/楕円 527"/>
        <xdr:cNvSpPr/>
      </xdr:nvSpPr>
      <xdr:spPr>
        <a:xfrm>
          <a:off x="12763500" y="640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10594</xdr:rowOff>
    </xdr:from>
    <xdr:ext cx="469744" cy="259045"/>
    <xdr:sp macro="" textlink="">
      <xdr:nvSpPr>
        <xdr:cNvPr id="529" name="テキスト ボックス 528"/>
        <xdr:cNvSpPr txBox="1"/>
      </xdr:nvSpPr>
      <xdr:spPr>
        <a:xfrm>
          <a:off x="12579427" y="618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0" name="正方形/長方形 52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1" name="正方形/長方形 53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2" name="正方形/長方形 53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3" name="正方形/長方形 53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4" name="正方形/長方形 53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5" name="正方形/長方形 53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6" name="正方形/長方形 53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7" name="正方形/長方形 53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8" name="テキスト ボックス 53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9" name="直線コネクタ 53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1" name="テキスト ボックス 54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2" name="直線コネクタ 54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3" name="テキスト ボックス 54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5" name="直線コネクタ 54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0" name="直線コネクタ 54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2" name="フローチャート : 判断 55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3" name="直線コネクタ 55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4" name="フローチャート : 判断 55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5" name="テキスト ボックス 554"/>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6" name="直線コネクタ 55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7" name="フローチャート : 判断 55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8" name="テキスト ボックス 557"/>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9" name="直線コネクタ 55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0" name="フローチャート : 判断 55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1" name="テキスト ボックス 560"/>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フローチャート : 判断 56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3" name="テキスト ボックス 562"/>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4" name="テキスト ボックス 56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5" name="テキスト ボックス 56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6" name="テキスト ボックス 56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7" name="テキスト ボックス 56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8" name="テキスト ボックス 56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9" name="円/楕円 56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1" name="円/楕円 57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2" name="テキスト ボックス 571"/>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3" name="円/楕円 57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4" name="テキスト ボックス 573"/>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5" name="円/楕円 57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6" name="テキスト ボックス 575"/>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7" name="円/楕円 57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8" name="テキスト ボックス 577"/>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9" name="正方形/長方形 57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0" name="正方形/長方形 57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1" name="正方形/長方形 58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2" name="正方形/長方形 58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3" name="正方形/長方形 58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4" name="正方形/長方形 58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5" name="正方形/長方形 58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6" name="正方形/長方形 58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7" name="テキスト ボックス 58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8" name="直線コネクタ 58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9" name="直線コネクタ 58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0" name="テキスト ボックス 58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1" name="直線コネクタ 59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2" name="テキスト ボックス 59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3" name="直線コネクタ 59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4" name="テキスト ボックス 59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5" name="直線コネクタ 59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96" name="テキスト ボックス 59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7" name="直線コネクタ 59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8" name="テキスト ボックス 59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0" name="テキスト ボックス 59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146497</xdr:rowOff>
    </xdr:from>
    <xdr:to>
      <xdr:col>23</xdr:col>
      <xdr:colOff>516889</xdr:colOff>
      <xdr:row>78</xdr:row>
      <xdr:rowOff>115506</xdr:rowOff>
    </xdr:to>
    <xdr:cxnSp macro="">
      <xdr:nvCxnSpPr>
        <xdr:cNvPr id="602" name="直線コネクタ 601"/>
        <xdr:cNvCxnSpPr/>
      </xdr:nvCxnSpPr>
      <xdr:spPr>
        <a:xfrm flipV="1">
          <a:off x="16317595" y="12319447"/>
          <a:ext cx="1269" cy="1169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119333</xdr:rowOff>
    </xdr:from>
    <xdr:ext cx="534377" cy="259045"/>
    <xdr:sp macro="" textlink="">
      <xdr:nvSpPr>
        <xdr:cNvPr id="603" name="公債費最小値テキスト"/>
        <xdr:cNvSpPr txBox="1"/>
      </xdr:nvSpPr>
      <xdr:spPr>
        <a:xfrm>
          <a:off x="16370300" y="13492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78</xdr:row>
      <xdr:rowOff>115506</xdr:rowOff>
    </xdr:from>
    <xdr:to>
      <xdr:col>23</xdr:col>
      <xdr:colOff>606425</xdr:colOff>
      <xdr:row>78</xdr:row>
      <xdr:rowOff>115506</xdr:rowOff>
    </xdr:to>
    <xdr:cxnSp macro="">
      <xdr:nvCxnSpPr>
        <xdr:cNvPr id="604" name="直線コネクタ 603"/>
        <xdr:cNvCxnSpPr/>
      </xdr:nvCxnSpPr>
      <xdr:spPr>
        <a:xfrm>
          <a:off x="16230600" y="13488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93174</xdr:rowOff>
    </xdr:from>
    <xdr:ext cx="599010" cy="259045"/>
    <xdr:sp macro="" textlink="">
      <xdr:nvSpPr>
        <xdr:cNvPr id="605" name="公債費最大値テキスト"/>
        <xdr:cNvSpPr txBox="1"/>
      </xdr:nvSpPr>
      <xdr:spPr>
        <a:xfrm>
          <a:off x="16370300" y="1209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71</xdr:row>
      <xdr:rowOff>146497</xdr:rowOff>
    </xdr:from>
    <xdr:to>
      <xdr:col>23</xdr:col>
      <xdr:colOff>606425</xdr:colOff>
      <xdr:row>71</xdr:row>
      <xdr:rowOff>146497</xdr:rowOff>
    </xdr:to>
    <xdr:cxnSp macro="">
      <xdr:nvCxnSpPr>
        <xdr:cNvPr id="606" name="直線コネクタ 605"/>
        <xdr:cNvCxnSpPr/>
      </xdr:nvCxnSpPr>
      <xdr:spPr>
        <a:xfrm>
          <a:off x="16230600" y="1231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49738</xdr:rowOff>
    </xdr:from>
    <xdr:to>
      <xdr:col>23</xdr:col>
      <xdr:colOff>517525</xdr:colOff>
      <xdr:row>77</xdr:row>
      <xdr:rowOff>55369</xdr:rowOff>
    </xdr:to>
    <xdr:cxnSp macro="">
      <xdr:nvCxnSpPr>
        <xdr:cNvPr id="607" name="直線コネクタ 606"/>
        <xdr:cNvCxnSpPr/>
      </xdr:nvCxnSpPr>
      <xdr:spPr>
        <a:xfrm>
          <a:off x="15481300" y="13251388"/>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49550</xdr:rowOff>
    </xdr:from>
    <xdr:ext cx="534377" cy="259045"/>
    <xdr:sp macro="" textlink="">
      <xdr:nvSpPr>
        <xdr:cNvPr id="608" name="公債費平均値テキスト"/>
        <xdr:cNvSpPr txBox="1"/>
      </xdr:nvSpPr>
      <xdr:spPr>
        <a:xfrm>
          <a:off x="16370300" y="1325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34,833</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71123</xdr:rowOff>
    </xdr:from>
    <xdr:to>
      <xdr:col>23</xdr:col>
      <xdr:colOff>568325</xdr:colOff>
      <xdr:row>78</xdr:row>
      <xdr:rowOff>1273</xdr:rowOff>
    </xdr:to>
    <xdr:sp macro="" textlink="">
      <xdr:nvSpPr>
        <xdr:cNvPr id="609" name="フローチャート : 判断 608"/>
        <xdr:cNvSpPr/>
      </xdr:nvSpPr>
      <xdr:spPr>
        <a:xfrm>
          <a:off x="16268700" y="1327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11692</xdr:rowOff>
    </xdr:from>
    <xdr:to>
      <xdr:col>22</xdr:col>
      <xdr:colOff>365125</xdr:colOff>
      <xdr:row>77</xdr:row>
      <xdr:rowOff>49738</xdr:rowOff>
    </xdr:to>
    <xdr:cxnSp macro="">
      <xdr:nvCxnSpPr>
        <xdr:cNvPr id="610" name="直線コネクタ 609"/>
        <xdr:cNvCxnSpPr/>
      </xdr:nvCxnSpPr>
      <xdr:spPr>
        <a:xfrm>
          <a:off x="14592300" y="13213342"/>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35911</xdr:rowOff>
    </xdr:from>
    <xdr:to>
      <xdr:col>22</xdr:col>
      <xdr:colOff>415925</xdr:colOff>
      <xdr:row>77</xdr:row>
      <xdr:rowOff>137511</xdr:rowOff>
    </xdr:to>
    <xdr:sp macro="" textlink="">
      <xdr:nvSpPr>
        <xdr:cNvPr id="611" name="フローチャート : 判断 610"/>
        <xdr:cNvSpPr/>
      </xdr:nvSpPr>
      <xdr:spPr>
        <a:xfrm>
          <a:off x="15430500" y="1323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128638</xdr:rowOff>
    </xdr:from>
    <xdr:ext cx="534377" cy="259045"/>
    <xdr:sp macro="" textlink="">
      <xdr:nvSpPr>
        <xdr:cNvPr id="612" name="テキスト ボックス 611"/>
        <xdr:cNvSpPr txBox="1"/>
      </xdr:nvSpPr>
      <xdr:spPr>
        <a:xfrm>
          <a:off x="15214111" y="13330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39,454</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11692</xdr:rowOff>
    </xdr:from>
    <xdr:to>
      <xdr:col>21</xdr:col>
      <xdr:colOff>161925</xdr:colOff>
      <xdr:row>77</xdr:row>
      <xdr:rowOff>13429</xdr:rowOff>
    </xdr:to>
    <xdr:cxnSp macro="">
      <xdr:nvCxnSpPr>
        <xdr:cNvPr id="613" name="直線コネクタ 612"/>
        <xdr:cNvCxnSpPr/>
      </xdr:nvCxnSpPr>
      <xdr:spPr>
        <a:xfrm flipV="1">
          <a:off x="13703300" y="1321334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42898</xdr:rowOff>
    </xdr:from>
    <xdr:to>
      <xdr:col>21</xdr:col>
      <xdr:colOff>212725</xdr:colOff>
      <xdr:row>77</xdr:row>
      <xdr:rowOff>144498</xdr:rowOff>
    </xdr:to>
    <xdr:sp macro="" textlink="">
      <xdr:nvSpPr>
        <xdr:cNvPr id="614" name="フローチャート : 判断 613"/>
        <xdr:cNvSpPr/>
      </xdr:nvSpPr>
      <xdr:spPr>
        <a:xfrm>
          <a:off x="14541500" y="132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135625</xdr:rowOff>
    </xdr:from>
    <xdr:ext cx="534377" cy="259045"/>
    <xdr:sp macro="" textlink="">
      <xdr:nvSpPr>
        <xdr:cNvPr id="615" name="テキスト ボックス 614"/>
        <xdr:cNvSpPr txBox="1"/>
      </xdr:nvSpPr>
      <xdr:spPr>
        <a:xfrm>
          <a:off x="14325111" y="1333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38,537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164328</xdr:rowOff>
    </xdr:from>
    <xdr:to>
      <xdr:col>19</xdr:col>
      <xdr:colOff>644525</xdr:colOff>
      <xdr:row>77</xdr:row>
      <xdr:rowOff>13429</xdr:rowOff>
    </xdr:to>
    <xdr:cxnSp macro="">
      <xdr:nvCxnSpPr>
        <xdr:cNvPr id="616" name="直線コネクタ 615"/>
        <xdr:cNvCxnSpPr/>
      </xdr:nvCxnSpPr>
      <xdr:spPr>
        <a:xfrm>
          <a:off x="12814300" y="13194528"/>
          <a:ext cx="889000" cy="20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38692</xdr:rowOff>
    </xdr:from>
    <xdr:to>
      <xdr:col>20</xdr:col>
      <xdr:colOff>9525</xdr:colOff>
      <xdr:row>77</xdr:row>
      <xdr:rowOff>140292</xdr:rowOff>
    </xdr:to>
    <xdr:sp macro="" textlink="">
      <xdr:nvSpPr>
        <xdr:cNvPr id="617" name="フローチャート : 判断 616"/>
        <xdr:cNvSpPr/>
      </xdr:nvSpPr>
      <xdr:spPr>
        <a:xfrm>
          <a:off x="13652500" y="1324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131419</xdr:rowOff>
    </xdr:from>
    <xdr:ext cx="534377" cy="259045"/>
    <xdr:sp macro="" textlink="">
      <xdr:nvSpPr>
        <xdr:cNvPr id="618" name="テキスト ボックス 617"/>
        <xdr:cNvSpPr txBox="1"/>
      </xdr:nvSpPr>
      <xdr:spPr>
        <a:xfrm>
          <a:off x="13436111" y="13333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40331</xdr:rowOff>
    </xdr:from>
    <xdr:to>
      <xdr:col>18</xdr:col>
      <xdr:colOff>492125</xdr:colOff>
      <xdr:row>77</xdr:row>
      <xdr:rowOff>141931</xdr:rowOff>
    </xdr:to>
    <xdr:sp macro="" textlink="">
      <xdr:nvSpPr>
        <xdr:cNvPr id="619" name="フローチャート : 判断 618"/>
        <xdr:cNvSpPr/>
      </xdr:nvSpPr>
      <xdr:spPr>
        <a:xfrm>
          <a:off x="12763500" y="1324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133058</xdr:rowOff>
    </xdr:from>
    <xdr:ext cx="534377" cy="259045"/>
    <xdr:sp macro="" textlink="">
      <xdr:nvSpPr>
        <xdr:cNvPr id="620" name="テキスト ボックス 619"/>
        <xdr:cNvSpPr txBox="1"/>
      </xdr:nvSpPr>
      <xdr:spPr>
        <a:xfrm>
          <a:off x="12547111" y="1333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4569</xdr:rowOff>
    </xdr:from>
    <xdr:to>
      <xdr:col>23</xdr:col>
      <xdr:colOff>568325</xdr:colOff>
      <xdr:row>77</xdr:row>
      <xdr:rowOff>106169</xdr:rowOff>
    </xdr:to>
    <xdr:sp macro="" textlink="">
      <xdr:nvSpPr>
        <xdr:cNvPr id="626" name="円/楕円 625"/>
        <xdr:cNvSpPr/>
      </xdr:nvSpPr>
      <xdr:spPr>
        <a:xfrm>
          <a:off x="16268700" y="1320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27446</xdr:rowOff>
    </xdr:from>
    <xdr:ext cx="534377" cy="259045"/>
    <xdr:sp macro="" textlink="">
      <xdr:nvSpPr>
        <xdr:cNvPr id="627" name="公債費該当値テキスト"/>
        <xdr:cNvSpPr txBox="1"/>
      </xdr:nvSpPr>
      <xdr:spPr>
        <a:xfrm>
          <a:off x="16370300" y="1305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43,567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170388</xdr:rowOff>
    </xdr:from>
    <xdr:to>
      <xdr:col>22</xdr:col>
      <xdr:colOff>415925</xdr:colOff>
      <xdr:row>77</xdr:row>
      <xdr:rowOff>100538</xdr:rowOff>
    </xdr:to>
    <xdr:sp macro="" textlink="">
      <xdr:nvSpPr>
        <xdr:cNvPr id="628" name="円/楕円 627"/>
        <xdr:cNvSpPr/>
      </xdr:nvSpPr>
      <xdr:spPr>
        <a:xfrm>
          <a:off x="15430500" y="132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117065</xdr:rowOff>
    </xdr:from>
    <xdr:ext cx="534377" cy="259045"/>
    <xdr:sp macro="" textlink="">
      <xdr:nvSpPr>
        <xdr:cNvPr id="629" name="テキスト ボックス 628"/>
        <xdr:cNvSpPr txBox="1"/>
      </xdr:nvSpPr>
      <xdr:spPr>
        <a:xfrm>
          <a:off x="15214111" y="1297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132342</xdr:rowOff>
    </xdr:from>
    <xdr:to>
      <xdr:col>21</xdr:col>
      <xdr:colOff>212725</xdr:colOff>
      <xdr:row>77</xdr:row>
      <xdr:rowOff>62492</xdr:rowOff>
    </xdr:to>
    <xdr:sp macro="" textlink="">
      <xdr:nvSpPr>
        <xdr:cNvPr id="630" name="円/楕円 629"/>
        <xdr:cNvSpPr/>
      </xdr:nvSpPr>
      <xdr:spPr>
        <a:xfrm>
          <a:off x="14541500" y="1316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79019</xdr:rowOff>
    </xdr:from>
    <xdr:ext cx="534377" cy="259045"/>
    <xdr:sp macro="" textlink="">
      <xdr:nvSpPr>
        <xdr:cNvPr id="631" name="テキスト ボックス 630"/>
        <xdr:cNvSpPr txBox="1"/>
      </xdr:nvSpPr>
      <xdr:spPr>
        <a:xfrm>
          <a:off x="14325111" y="1293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49,299</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134079</xdr:rowOff>
    </xdr:from>
    <xdr:to>
      <xdr:col>20</xdr:col>
      <xdr:colOff>9525</xdr:colOff>
      <xdr:row>77</xdr:row>
      <xdr:rowOff>64229</xdr:rowOff>
    </xdr:to>
    <xdr:sp macro="" textlink="">
      <xdr:nvSpPr>
        <xdr:cNvPr id="632" name="円/楕円 631"/>
        <xdr:cNvSpPr/>
      </xdr:nvSpPr>
      <xdr:spPr>
        <a:xfrm>
          <a:off x="13652500" y="1316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80756</xdr:rowOff>
    </xdr:from>
    <xdr:ext cx="534377" cy="259045"/>
    <xdr:sp macro="" textlink="">
      <xdr:nvSpPr>
        <xdr:cNvPr id="633" name="テキスト ボックス 632"/>
        <xdr:cNvSpPr txBox="1"/>
      </xdr:nvSpPr>
      <xdr:spPr>
        <a:xfrm>
          <a:off x="13436111" y="12939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113528</xdr:rowOff>
    </xdr:from>
    <xdr:to>
      <xdr:col>18</xdr:col>
      <xdr:colOff>492125</xdr:colOff>
      <xdr:row>77</xdr:row>
      <xdr:rowOff>43678</xdr:rowOff>
    </xdr:to>
    <xdr:sp macro="" textlink="">
      <xdr:nvSpPr>
        <xdr:cNvPr id="634" name="円/楕円 633"/>
        <xdr:cNvSpPr/>
      </xdr:nvSpPr>
      <xdr:spPr>
        <a:xfrm>
          <a:off x="12763500" y="1314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60205</xdr:rowOff>
    </xdr:from>
    <xdr:ext cx="534377" cy="259045"/>
    <xdr:sp macro="" textlink="">
      <xdr:nvSpPr>
        <xdr:cNvPr id="635" name="テキスト ボックス 634"/>
        <xdr:cNvSpPr txBox="1"/>
      </xdr:nvSpPr>
      <xdr:spPr>
        <a:xfrm>
          <a:off x="12547111" y="12918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7" name="正方形/長方形 63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8" name="正方形/長方形 63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9" name="正方形/長方形 63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0" name="正方形/長方形 63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1" name="正方形/長方形 64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2" name="正方形/長方形 64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3" name="正方形/長方形 64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4" name="テキスト ボックス 64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5" name="直線コネクタ 64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6" name="直線コネクタ 64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7" name="テキスト ボックス 64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8" name="直線コネクタ 64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9" name="テキスト ボックス 64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0" name="直線コネクタ 64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1" name="テキスト ボックス 65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2" name="直線コネクタ 65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3" name="テキスト ボックス 65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4" name="直線コネクタ 65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55" name="テキスト ボックス 654"/>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6" name="直線コネクタ 65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57" name="テキスト ボックス 656"/>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146901</xdr:rowOff>
    </xdr:from>
    <xdr:to>
      <xdr:col>23</xdr:col>
      <xdr:colOff>516889</xdr:colOff>
      <xdr:row>99</xdr:row>
      <xdr:rowOff>34010</xdr:rowOff>
    </xdr:to>
    <xdr:cxnSp macro="">
      <xdr:nvCxnSpPr>
        <xdr:cNvPr id="659" name="直線コネクタ 658"/>
        <xdr:cNvCxnSpPr/>
      </xdr:nvCxnSpPr>
      <xdr:spPr>
        <a:xfrm flipV="1">
          <a:off x="16317595" y="15405951"/>
          <a:ext cx="1269" cy="160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37837</xdr:rowOff>
    </xdr:from>
    <xdr:ext cx="378565" cy="259045"/>
    <xdr:sp macro="" textlink="">
      <xdr:nvSpPr>
        <xdr:cNvPr id="660" name="積立金最小値テキスト"/>
        <xdr:cNvSpPr txBox="1"/>
      </xdr:nvSpPr>
      <xdr:spPr>
        <a:xfrm>
          <a:off x="16370300" y="17011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23</xdr:col>
      <xdr:colOff>428625</xdr:colOff>
      <xdr:row>99</xdr:row>
      <xdr:rowOff>34010</xdr:rowOff>
    </xdr:from>
    <xdr:to>
      <xdr:col>23</xdr:col>
      <xdr:colOff>606425</xdr:colOff>
      <xdr:row>99</xdr:row>
      <xdr:rowOff>34010</xdr:rowOff>
    </xdr:to>
    <xdr:cxnSp macro="">
      <xdr:nvCxnSpPr>
        <xdr:cNvPr id="661" name="直線コネクタ 660"/>
        <xdr:cNvCxnSpPr/>
      </xdr:nvCxnSpPr>
      <xdr:spPr>
        <a:xfrm>
          <a:off x="16230600" y="1700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93578</xdr:rowOff>
    </xdr:from>
    <xdr:ext cx="534377" cy="259045"/>
    <xdr:sp macro="" textlink="">
      <xdr:nvSpPr>
        <xdr:cNvPr id="662" name="積立金最大値テキスト"/>
        <xdr:cNvSpPr txBox="1"/>
      </xdr:nvSpPr>
      <xdr:spPr>
        <a:xfrm>
          <a:off x="16370300" y="151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42,311</a:t>
          </a:r>
          <a:endParaRPr kumimoji="1" lang="ja-JP" altLang="en-US" sz="1000" b="1">
            <a:latin typeface="ＭＳ Ｐゴシック"/>
          </a:endParaRPr>
        </a:p>
      </xdr:txBody>
    </xdr:sp>
    <xdr:clientData/>
  </xdr:oneCellAnchor>
  <xdr:twoCellAnchor>
    <xdr:from>
      <xdr:col>23</xdr:col>
      <xdr:colOff>428625</xdr:colOff>
      <xdr:row>89</xdr:row>
      <xdr:rowOff>146901</xdr:rowOff>
    </xdr:from>
    <xdr:to>
      <xdr:col>23</xdr:col>
      <xdr:colOff>606425</xdr:colOff>
      <xdr:row>89</xdr:row>
      <xdr:rowOff>146901</xdr:rowOff>
    </xdr:to>
    <xdr:cxnSp macro="">
      <xdr:nvCxnSpPr>
        <xdr:cNvPr id="663" name="直線コネクタ 662"/>
        <xdr:cNvCxnSpPr/>
      </xdr:nvCxnSpPr>
      <xdr:spPr>
        <a:xfrm>
          <a:off x="16230600" y="1540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161150</xdr:rowOff>
    </xdr:from>
    <xdr:to>
      <xdr:col>23</xdr:col>
      <xdr:colOff>517525</xdr:colOff>
      <xdr:row>98</xdr:row>
      <xdr:rowOff>1397</xdr:rowOff>
    </xdr:to>
    <xdr:cxnSp macro="">
      <xdr:nvCxnSpPr>
        <xdr:cNvPr id="664" name="直線コネクタ 663"/>
        <xdr:cNvCxnSpPr/>
      </xdr:nvCxnSpPr>
      <xdr:spPr>
        <a:xfrm>
          <a:off x="15481300" y="16620350"/>
          <a:ext cx="838200" cy="18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157878</xdr:rowOff>
    </xdr:from>
    <xdr:ext cx="469744" cy="259045"/>
    <xdr:sp macro="" textlink="">
      <xdr:nvSpPr>
        <xdr:cNvPr id="665" name="積立金平均値テキスト"/>
        <xdr:cNvSpPr txBox="1"/>
      </xdr:nvSpPr>
      <xdr:spPr>
        <a:xfrm>
          <a:off x="16370300" y="16445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9,790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135001</xdr:rowOff>
    </xdr:from>
    <xdr:to>
      <xdr:col>23</xdr:col>
      <xdr:colOff>568325</xdr:colOff>
      <xdr:row>97</xdr:row>
      <xdr:rowOff>65151</xdr:rowOff>
    </xdr:to>
    <xdr:sp macro="" textlink="">
      <xdr:nvSpPr>
        <xdr:cNvPr id="666" name="フローチャート : 判断 665"/>
        <xdr:cNvSpPr/>
      </xdr:nvSpPr>
      <xdr:spPr>
        <a:xfrm>
          <a:off x="16268700" y="165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161150</xdr:rowOff>
    </xdr:from>
    <xdr:to>
      <xdr:col>22</xdr:col>
      <xdr:colOff>365125</xdr:colOff>
      <xdr:row>97</xdr:row>
      <xdr:rowOff>167323</xdr:rowOff>
    </xdr:to>
    <xdr:cxnSp macro="">
      <xdr:nvCxnSpPr>
        <xdr:cNvPr id="667" name="直線コネクタ 666"/>
        <xdr:cNvCxnSpPr/>
      </xdr:nvCxnSpPr>
      <xdr:spPr>
        <a:xfrm flipV="1">
          <a:off x="14592300" y="16620350"/>
          <a:ext cx="889000" cy="17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3327</xdr:rowOff>
    </xdr:from>
    <xdr:to>
      <xdr:col>22</xdr:col>
      <xdr:colOff>415925</xdr:colOff>
      <xdr:row>96</xdr:row>
      <xdr:rowOff>104927</xdr:rowOff>
    </xdr:to>
    <xdr:sp macro="" textlink="">
      <xdr:nvSpPr>
        <xdr:cNvPr id="668" name="フローチャート : 判断 667"/>
        <xdr:cNvSpPr/>
      </xdr:nvSpPr>
      <xdr:spPr>
        <a:xfrm>
          <a:off x="15430500" y="1646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121454</xdr:rowOff>
    </xdr:from>
    <xdr:ext cx="534377" cy="259045"/>
    <xdr:sp macro="" textlink="">
      <xdr:nvSpPr>
        <xdr:cNvPr id="669" name="テキスト ボックス 668"/>
        <xdr:cNvSpPr txBox="1"/>
      </xdr:nvSpPr>
      <xdr:spPr>
        <a:xfrm>
          <a:off x="15214111" y="1623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133299</xdr:rowOff>
    </xdr:from>
    <xdr:to>
      <xdr:col>21</xdr:col>
      <xdr:colOff>161925</xdr:colOff>
      <xdr:row>97</xdr:row>
      <xdr:rowOff>167323</xdr:rowOff>
    </xdr:to>
    <xdr:cxnSp macro="">
      <xdr:nvCxnSpPr>
        <xdr:cNvPr id="670" name="直線コネクタ 669"/>
        <xdr:cNvCxnSpPr/>
      </xdr:nvCxnSpPr>
      <xdr:spPr>
        <a:xfrm>
          <a:off x="13703300" y="16763949"/>
          <a:ext cx="889000" cy="3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121132</xdr:rowOff>
    </xdr:from>
    <xdr:to>
      <xdr:col>21</xdr:col>
      <xdr:colOff>212725</xdr:colOff>
      <xdr:row>97</xdr:row>
      <xdr:rowOff>51282</xdr:rowOff>
    </xdr:to>
    <xdr:sp macro="" textlink="">
      <xdr:nvSpPr>
        <xdr:cNvPr id="671" name="フローチャート : 判断 670"/>
        <xdr:cNvSpPr/>
      </xdr:nvSpPr>
      <xdr:spPr>
        <a:xfrm>
          <a:off x="14541500" y="16580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67809</xdr:rowOff>
    </xdr:from>
    <xdr:ext cx="534377" cy="259045"/>
    <xdr:sp macro="" textlink="">
      <xdr:nvSpPr>
        <xdr:cNvPr id="672" name="テキスト ボックス 671"/>
        <xdr:cNvSpPr txBox="1"/>
      </xdr:nvSpPr>
      <xdr:spPr>
        <a:xfrm>
          <a:off x="14325111" y="1635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10,154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133299</xdr:rowOff>
    </xdr:from>
    <xdr:to>
      <xdr:col>19</xdr:col>
      <xdr:colOff>644525</xdr:colOff>
      <xdr:row>98</xdr:row>
      <xdr:rowOff>121526</xdr:rowOff>
    </xdr:to>
    <xdr:cxnSp macro="">
      <xdr:nvCxnSpPr>
        <xdr:cNvPr id="673" name="直線コネクタ 672"/>
        <xdr:cNvCxnSpPr/>
      </xdr:nvCxnSpPr>
      <xdr:spPr>
        <a:xfrm flipV="1">
          <a:off x="12814300" y="16763949"/>
          <a:ext cx="889000" cy="15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34455</xdr:rowOff>
    </xdr:from>
    <xdr:to>
      <xdr:col>20</xdr:col>
      <xdr:colOff>9525</xdr:colOff>
      <xdr:row>96</xdr:row>
      <xdr:rowOff>136055</xdr:rowOff>
    </xdr:to>
    <xdr:sp macro="" textlink="">
      <xdr:nvSpPr>
        <xdr:cNvPr id="674" name="フローチャート : 判断 673"/>
        <xdr:cNvSpPr/>
      </xdr:nvSpPr>
      <xdr:spPr>
        <a:xfrm>
          <a:off x="13652500" y="164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152582</xdr:rowOff>
    </xdr:from>
    <xdr:ext cx="534377" cy="259045"/>
    <xdr:sp macro="" textlink="">
      <xdr:nvSpPr>
        <xdr:cNvPr id="675" name="テキスト ボックス 674"/>
        <xdr:cNvSpPr txBox="1"/>
      </xdr:nvSpPr>
      <xdr:spPr>
        <a:xfrm>
          <a:off x="13436111" y="16268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12,429</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153212</xdr:rowOff>
    </xdr:from>
    <xdr:to>
      <xdr:col>18</xdr:col>
      <xdr:colOff>492125</xdr:colOff>
      <xdr:row>97</xdr:row>
      <xdr:rowOff>83362</xdr:rowOff>
    </xdr:to>
    <xdr:sp macro="" textlink="">
      <xdr:nvSpPr>
        <xdr:cNvPr id="676" name="フローチャート : 判断 675"/>
        <xdr:cNvSpPr/>
      </xdr:nvSpPr>
      <xdr:spPr>
        <a:xfrm>
          <a:off x="12763500" y="16612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95</xdr:row>
      <xdr:rowOff>99889</xdr:rowOff>
    </xdr:from>
    <xdr:ext cx="469744" cy="259045"/>
    <xdr:sp macro="" textlink="">
      <xdr:nvSpPr>
        <xdr:cNvPr id="677" name="テキスト ボックス 676"/>
        <xdr:cNvSpPr txBox="1"/>
      </xdr:nvSpPr>
      <xdr:spPr>
        <a:xfrm>
          <a:off x="12579427" y="16387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9,312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8" name="テキスト ボックス 67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9" name="テキスト ボックス 67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0" name="テキスト ボックス 67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1" name="テキスト ボックス 68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2" name="テキスト ボックス 68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122047</xdr:rowOff>
    </xdr:from>
    <xdr:to>
      <xdr:col>23</xdr:col>
      <xdr:colOff>568325</xdr:colOff>
      <xdr:row>98</xdr:row>
      <xdr:rowOff>52197</xdr:rowOff>
    </xdr:to>
    <xdr:sp macro="" textlink="">
      <xdr:nvSpPr>
        <xdr:cNvPr id="683" name="円/楕円 682"/>
        <xdr:cNvSpPr/>
      </xdr:nvSpPr>
      <xdr:spPr>
        <a:xfrm>
          <a:off x="16268700" y="1675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100474</xdr:rowOff>
    </xdr:from>
    <xdr:ext cx="469744" cy="259045"/>
    <xdr:sp macro="" textlink="">
      <xdr:nvSpPr>
        <xdr:cNvPr id="684" name="積立金該当値テキスト"/>
        <xdr:cNvSpPr txBox="1"/>
      </xdr:nvSpPr>
      <xdr:spPr>
        <a:xfrm>
          <a:off x="16370300" y="16731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110350</xdr:rowOff>
    </xdr:from>
    <xdr:to>
      <xdr:col>22</xdr:col>
      <xdr:colOff>415925</xdr:colOff>
      <xdr:row>97</xdr:row>
      <xdr:rowOff>40500</xdr:rowOff>
    </xdr:to>
    <xdr:sp macro="" textlink="">
      <xdr:nvSpPr>
        <xdr:cNvPr id="685" name="円/楕円 684"/>
        <xdr:cNvSpPr/>
      </xdr:nvSpPr>
      <xdr:spPr>
        <a:xfrm>
          <a:off x="15430500" y="165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31627</xdr:rowOff>
    </xdr:from>
    <xdr:ext cx="534377" cy="259045"/>
    <xdr:sp macro="" textlink="">
      <xdr:nvSpPr>
        <xdr:cNvPr id="686" name="テキスト ボックス 685"/>
        <xdr:cNvSpPr txBox="1"/>
      </xdr:nvSpPr>
      <xdr:spPr>
        <a:xfrm>
          <a:off x="15214111" y="1666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116523</xdr:rowOff>
    </xdr:from>
    <xdr:to>
      <xdr:col>21</xdr:col>
      <xdr:colOff>212725</xdr:colOff>
      <xdr:row>98</xdr:row>
      <xdr:rowOff>46673</xdr:rowOff>
    </xdr:to>
    <xdr:sp macro="" textlink="">
      <xdr:nvSpPr>
        <xdr:cNvPr id="687" name="円/楕円 686"/>
        <xdr:cNvSpPr/>
      </xdr:nvSpPr>
      <xdr:spPr>
        <a:xfrm>
          <a:off x="14541500" y="167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37800</xdr:rowOff>
    </xdr:from>
    <xdr:ext cx="469744" cy="259045"/>
    <xdr:sp macro="" textlink="">
      <xdr:nvSpPr>
        <xdr:cNvPr id="688" name="テキスト ボックス 687"/>
        <xdr:cNvSpPr txBox="1"/>
      </xdr:nvSpPr>
      <xdr:spPr>
        <a:xfrm>
          <a:off x="14357427" y="1683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82499</xdr:rowOff>
    </xdr:from>
    <xdr:to>
      <xdr:col>20</xdr:col>
      <xdr:colOff>9525</xdr:colOff>
      <xdr:row>98</xdr:row>
      <xdr:rowOff>12649</xdr:rowOff>
    </xdr:to>
    <xdr:sp macro="" textlink="">
      <xdr:nvSpPr>
        <xdr:cNvPr id="689" name="円/楕円 688"/>
        <xdr:cNvSpPr/>
      </xdr:nvSpPr>
      <xdr:spPr>
        <a:xfrm>
          <a:off x="13652500" y="1671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3776</xdr:rowOff>
    </xdr:from>
    <xdr:ext cx="469744" cy="259045"/>
    <xdr:sp macro="" textlink="">
      <xdr:nvSpPr>
        <xdr:cNvPr id="690" name="テキスト ボックス 689"/>
        <xdr:cNvSpPr txBox="1"/>
      </xdr:nvSpPr>
      <xdr:spPr>
        <a:xfrm>
          <a:off x="13468427" y="1680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6,668</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70726</xdr:rowOff>
    </xdr:from>
    <xdr:to>
      <xdr:col>18</xdr:col>
      <xdr:colOff>492125</xdr:colOff>
      <xdr:row>99</xdr:row>
      <xdr:rowOff>876</xdr:rowOff>
    </xdr:to>
    <xdr:sp macro="" textlink="">
      <xdr:nvSpPr>
        <xdr:cNvPr id="691" name="円/楕円 690"/>
        <xdr:cNvSpPr/>
      </xdr:nvSpPr>
      <xdr:spPr>
        <a:xfrm>
          <a:off x="12763500" y="168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163453</xdr:rowOff>
    </xdr:from>
    <xdr:ext cx="469744" cy="259045"/>
    <xdr:sp macro="" textlink="">
      <xdr:nvSpPr>
        <xdr:cNvPr id="692" name="テキスト ボックス 691"/>
        <xdr:cNvSpPr txBox="1"/>
      </xdr:nvSpPr>
      <xdr:spPr>
        <a:xfrm>
          <a:off x="12579427" y="169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3" name="正方形/長方形 69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4" name="正方形/長方形 69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5" name="正方形/長方形 69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6" name="正方形/長方形 69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7" name="正方形/長方形 69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8" name="正方形/長方形 69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9" name="正方形/長方形 69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0" name="正方形/長方形 69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1" name="テキスト ボックス 70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2" name="直線コネクタ 70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3" name="直線コネクタ 70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4" name="テキスト ボックス 70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5" name="直線コネクタ 70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06" name="テキスト ボックス 705"/>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7" name="直線コネクタ 70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08" name="テキスト ボックス 707"/>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9" name="直線コネクタ 70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10" name="テキスト ボックス 709"/>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12" name="テキスト ボックス 71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154559</xdr:rowOff>
    </xdr:from>
    <xdr:to>
      <xdr:col>32</xdr:col>
      <xdr:colOff>186689</xdr:colOff>
      <xdr:row>38</xdr:row>
      <xdr:rowOff>139700</xdr:rowOff>
    </xdr:to>
    <xdr:cxnSp macro="">
      <xdr:nvCxnSpPr>
        <xdr:cNvPr id="714" name="直線コネクタ 713"/>
        <xdr:cNvCxnSpPr/>
      </xdr:nvCxnSpPr>
      <xdr:spPr>
        <a:xfrm flipV="1">
          <a:off x="22159595" y="5298059"/>
          <a:ext cx="1269"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6" name="直線コネクタ 71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101236</xdr:rowOff>
    </xdr:from>
    <xdr:ext cx="469744" cy="259045"/>
    <xdr:sp macro="" textlink="">
      <xdr:nvSpPr>
        <xdr:cNvPr id="717" name="投資及び出資金最大値テキスト"/>
        <xdr:cNvSpPr txBox="1"/>
      </xdr:nvSpPr>
      <xdr:spPr>
        <a:xfrm>
          <a:off x="22212300" y="507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5,935</a:t>
          </a:r>
          <a:endParaRPr kumimoji="1" lang="ja-JP" altLang="en-US" sz="1000" b="1">
            <a:latin typeface="ＭＳ Ｐゴシック"/>
          </a:endParaRPr>
        </a:p>
      </xdr:txBody>
    </xdr:sp>
    <xdr:clientData/>
  </xdr:oneCellAnchor>
  <xdr:twoCellAnchor>
    <xdr:from>
      <xdr:col>32</xdr:col>
      <xdr:colOff>98425</xdr:colOff>
      <xdr:row>30</xdr:row>
      <xdr:rowOff>154559</xdr:rowOff>
    </xdr:from>
    <xdr:to>
      <xdr:col>32</xdr:col>
      <xdr:colOff>276225</xdr:colOff>
      <xdr:row>30</xdr:row>
      <xdr:rowOff>154559</xdr:rowOff>
    </xdr:to>
    <xdr:cxnSp macro="">
      <xdr:nvCxnSpPr>
        <xdr:cNvPr id="718" name="直線コネクタ 717"/>
        <xdr:cNvCxnSpPr/>
      </xdr:nvCxnSpPr>
      <xdr:spPr>
        <a:xfrm>
          <a:off x="22072600" y="5298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59461</xdr:rowOff>
    </xdr:from>
    <xdr:to>
      <xdr:col>32</xdr:col>
      <xdr:colOff>187325</xdr:colOff>
      <xdr:row>38</xdr:row>
      <xdr:rowOff>92151</xdr:rowOff>
    </xdr:to>
    <xdr:cxnSp macro="">
      <xdr:nvCxnSpPr>
        <xdr:cNvPr id="719" name="直線コネクタ 718"/>
        <xdr:cNvCxnSpPr/>
      </xdr:nvCxnSpPr>
      <xdr:spPr>
        <a:xfrm>
          <a:off x="21323300" y="6574561"/>
          <a:ext cx="8382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140809</xdr:rowOff>
    </xdr:from>
    <xdr:ext cx="378565" cy="259045"/>
    <xdr:sp macro="" textlink="">
      <xdr:nvSpPr>
        <xdr:cNvPr id="720" name="投資及び出資金平均値テキスト"/>
        <xdr:cNvSpPr txBox="1"/>
      </xdr:nvSpPr>
      <xdr:spPr>
        <a:xfrm>
          <a:off x="22212300" y="63130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117932</xdr:rowOff>
    </xdr:from>
    <xdr:to>
      <xdr:col>32</xdr:col>
      <xdr:colOff>238125</xdr:colOff>
      <xdr:row>38</xdr:row>
      <xdr:rowOff>48082</xdr:rowOff>
    </xdr:to>
    <xdr:sp macro="" textlink="">
      <xdr:nvSpPr>
        <xdr:cNvPr id="721" name="フローチャート : 判断 720"/>
        <xdr:cNvSpPr/>
      </xdr:nvSpPr>
      <xdr:spPr>
        <a:xfrm>
          <a:off x="22110700" y="6461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47117</xdr:rowOff>
    </xdr:from>
    <xdr:to>
      <xdr:col>31</xdr:col>
      <xdr:colOff>34925</xdr:colOff>
      <xdr:row>38</xdr:row>
      <xdr:rowOff>59461</xdr:rowOff>
    </xdr:to>
    <xdr:cxnSp macro="">
      <xdr:nvCxnSpPr>
        <xdr:cNvPr id="722" name="直線コネクタ 721"/>
        <xdr:cNvCxnSpPr/>
      </xdr:nvCxnSpPr>
      <xdr:spPr>
        <a:xfrm>
          <a:off x="20434300" y="6562217"/>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33579</xdr:rowOff>
    </xdr:from>
    <xdr:to>
      <xdr:col>31</xdr:col>
      <xdr:colOff>85725</xdr:colOff>
      <xdr:row>37</xdr:row>
      <xdr:rowOff>135179</xdr:rowOff>
    </xdr:to>
    <xdr:sp macro="" textlink="">
      <xdr:nvSpPr>
        <xdr:cNvPr id="723" name="フローチャート : 判断 722"/>
        <xdr:cNvSpPr/>
      </xdr:nvSpPr>
      <xdr:spPr>
        <a:xfrm>
          <a:off x="21272500" y="6377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151706</xdr:rowOff>
    </xdr:from>
    <xdr:ext cx="378565" cy="259045"/>
    <xdr:sp macro="" textlink="">
      <xdr:nvSpPr>
        <xdr:cNvPr id="724" name="テキスト ボックス 723"/>
        <xdr:cNvSpPr txBox="1"/>
      </xdr:nvSpPr>
      <xdr:spPr>
        <a:xfrm>
          <a:off x="21134017" y="61524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44145</xdr:rowOff>
    </xdr:from>
    <xdr:to>
      <xdr:col>29</xdr:col>
      <xdr:colOff>517525</xdr:colOff>
      <xdr:row>38</xdr:row>
      <xdr:rowOff>47117</xdr:rowOff>
    </xdr:to>
    <xdr:cxnSp macro="">
      <xdr:nvCxnSpPr>
        <xdr:cNvPr id="725" name="直線コネクタ 724"/>
        <xdr:cNvCxnSpPr/>
      </xdr:nvCxnSpPr>
      <xdr:spPr>
        <a:xfrm>
          <a:off x="19545300" y="6559245"/>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23063</xdr:rowOff>
    </xdr:from>
    <xdr:to>
      <xdr:col>29</xdr:col>
      <xdr:colOff>568325</xdr:colOff>
      <xdr:row>37</xdr:row>
      <xdr:rowOff>124663</xdr:rowOff>
    </xdr:to>
    <xdr:sp macro="" textlink="">
      <xdr:nvSpPr>
        <xdr:cNvPr id="726" name="フローチャート : 判断 725"/>
        <xdr:cNvSpPr/>
      </xdr:nvSpPr>
      <xdr:spPr>
        <a:xfrm>
          <a:off x="20383500" y="636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141190</xdr:rowOff>
    </xdr:from>
    <xdr:ext cx="469744" cy="259045"/>
    <xdr:sp macro="" textlink="">
      <xdr:nvSpPr>
        <xdr:cNvPr id="727" name="テキスト ボックス 726"/>
        <xdr:cNvSpPr txBox="1"/>
      </xdr:nvSpPr>
      <xdr:spPr>
        <a:xfrm>
          <a:off x="20199427" y="614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40716</xdr:rowOff>
    </xdr:from>
    <xdr:to>
      <xdr:col>28</xdr:col>
      <xdr:colOff>314325</xdr:colOff>
      <xdr:row>38</xdr:row>
      <xdr:rowOff>44145</xdr:rowOff>
    </xdr:to>
    <xdr:cxnSp macro="">
      <xdr:nvCxnSpPr>
        <xdr:cNvPr id="728" name="直線コネクタ 727"/>
        <xdr:cNvCxnSpPr/>
      </xdr:nvCxnSpPr>
      <xdr:spPr>
        <a:xfrm>
          <a:off x="18656300" y="6555816"/>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89814</xdr:rowOff>
    </xdr:from>
    <xdr:to>
      <xdr:col>28</xdr:col>
      <xdr:colOff>365125</xdr:colOff>
      <xdr:row>37</xdr:row>
      <xdr:rowOff>19964</xdr:rowOff>
    </xdr:to>
    <xdr:sp macro="" textlink="">
      <xdr:nvSpPr>
        <xdr:cNvPr id="729" name="フローチャート : 判断 728"/>
        <xdr:cNvSpPr/>
      </xdr:nvSpPr>
      <xdr:spPr>
        <a:xfrm>
          <a:off x="19494500" y="626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36491</xdr:rowOff>
    </xdr:from>
    <xdr:ext cx="469744" cy="259045"/>
    <xdr:sp macro="" textlink="">
      <xdr:nvSpPr>
        <xdr:cNvPr id="730" name="テキスト ボックス 729"/>
        <xdr:cNvSpPr txBox="1"/>
      </xdr:nvSpPr>
      <xdr:spPr>
        <a:xfrm>
          <a:off x="19310427" y="603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147879</xdr:rowOff>
    </xdr:from>
    <xdr:to>
      <xdr:col>27</xdr:col>
      <xdr:colOff>161925</xdr:colOff>
      <xdr:row>37</xdr:row>
      <xdr:rowOff>78029</xdr:rowOff>
    </xdr:to>
    <xdr:sp macro="" textlink="">
      <xdr:nvSpPr>
        <xdr:cNvPr id="731" name="フローチャート : 判断 730"/>
        <xdr:cNvSpPr/>
      </xdr:nvSpPr>
      <xdr:spPr>
        <a:xfrm>
          <a:off x="18605500" y="6320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94556</xdr:rowOff>
    </xdr:from>
    <xdr:ext cx="469744" cy="259045"/>
    <xdr:sp macro="" textlink="">
      <xdr:nvSpPr>
        <xdr:cNvPr id="732" name="テキスト ボックス 731"/>
        <xdr:cNvSpPr txBox="1"/>
      </xdr:nvSpPr>
      <xdr:spPr>
        <a:xfrm>
          <a:off x="18421427" y="6095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41351</xdr:rowOff>
    </xdr:from>
    <xdr:to>
      <xdr:col>32</xdr:col>
      <xdr:colOff>238125</xdr:colOff>
      <xdr:row>38</xdr:row>
      <xdr:rowOff>142951</xdr:rowOff>
    </xdr:to>
    <xdr:sp macro="" textlink="">
      <xdr:nvSpPr>
        <xdr:cNvPr id="738" name="円/楕円 737"/>
        <xdr:cNvSpPr/>
      </xdr:nvSpPr>
      <xdr:spPr>
        <a:xfrm>
          <a:off x="22110700" y="655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127728</xdr:rowOff>
    </xdr:from>
    <xdr:ext cx="378565" cy="259045"/>
    <xdr:sp macro="" textlink="">
      <xdr:nvSpPr>
        <xdr:cNvPr id="739" name="投資及び出資金該当値テキスト"/>
        <xdr:cNvSpPr txBox="1"/>
      </xdr:nvSpPr>
      <xdr:spPr>
        <a:xfrm>
          <a:off x="22212300" y="64713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8661</xdr:rowOff>
    </xdr:from>
    <xdr:to>
      <xdr:col>31</xdr:col>
      <xdr:colOff>85725</xdr:colOff>
      <xdr:row>38</xdr:row>
      <xdr:rowOff>110261</xdr:rowOff>
    </xdr:to>
    <xdr:sp macro="" textlink="">
      <xdr:nvSpPr>
        <xdr:cNvPr id="740" name="円/楕円 739"/>
        <xdr:cNvSpPr/>
      </xdr:nvSpPr>
      <xdr:spPr>
        <a:xfrm>
          <a:off x="21272500" y="652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101388</xdr:rowOff>
    </xdr:from>
    <xdr:ext cx="378565" cy="259045"/>
    <xdr:sp macro="" textlink="">
      <xdr:nvSpPr>
        <xdr:cNvPr id="741" name="テキスト ボックス 740"/>
        <xdr:cNvSpPr txBox="1"/>
      </xdr:nvSpPr>
      <xdr:spPr>
        <a:xfrm>
          <a:off x="21134017" y="6616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167767</xdr:rowOff>
    </xdr:from>
    <xdr:to>
      <xdr:col>29</xdr:col>
      <xdr:colOff>568325</xdr:colOff>
      <xdr:row>38</xdr:row>
      <xdr:rowOff>97917</xdr:rowOff>
    </xdr:to>
    <xdr:sp macro="" textlink="">
      <xdr:nvSpPr>
        <xdr:cNvPr id="742" name="円/楕円 741"/>
        <xdr:cNvSpPr/>
      </xdr:nvSpPr>
      <xdr:spPr>
        <a:xfrm>
          <a:off x="20383500" y="651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89044</xdr:rowOff>
    </xdr:from>
    <xdr:ext cx="378565" cy="259045"/>
    <xdr:sp macro="" textlink="">
      <xdr:nvSpPr>
        <xdr:cNvPr id="743" name="テキスト ボックス 742"/>
        <xdr:cNvSpPr txBox="1"/>
      </xdr:nvSpPr>
      <xdr:spPr>
        <a:xfrm>
          <a:off x="20245017" y="66041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164795</xdr:rowOff>
    </xdr:from>
    <xdr:to>
      <xdr:col>28</xdr:col>
      <xdr:colOff>365125</xdr:colOff>
      <xdr:row>38</xdr:row>
      <xdr:rowOff>94945</xdr:rowOff>
    </xdr:to>
    <xdr:sp macro="" textlink="">
      <xdr:nvSpPr>
        <xdr:cNvPr id="744" name="円/楕円 743"/>
        <xdr:cNvSpPr/>
      </xdr:nvSpPr>
      <xdr:spPr>
        <a:xfrm>
          <a:off x="19494500" y="650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86072</xdr:rowOff>
    </xdr:from>
    <xdr:ext cx="378565" cy="259045"/>
    <xdr:sp macro="" textlink="">
      <xdr:nvSpPr>
        <xdr:cNvPr id="745" name="テキスト ボックス 744"/>
        <xdr:cNvSpPr txBox="1"/>
      </xdr:nvSpPr>
      <xdr:spPr>
        <a:xfrm>
          <a:off x="19356017" y="6601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161366</xdr:rowOff>
    </xdr:from>
    <xdr:to>
      <xdr:col>27</xdr:col>
      <xdr:colOff>161925</xdr:colOff>
      <xdr:row>38</xdr:row>
      <xdr:rowOff>91516</xdr:rowOff>
    </xdr:to>
    <xdr:sp macro="" textlink="">
      <xdr:nvSpPr>
        <xdr:cNvPr id="746" name="円/楕円 745"/>
        <xdr:cNvSpPr/>
      </xdr:nvSpPr>
      <xdr:spPr>
        <a:xfrm>
          <a:off x="18605500" y="650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82643</xdr:rowOff>
    </xdr:from>
    <xdr:ext cx="378565" cy="259045"/>
    <xdr:sp macro="" textlink="">
      <xdr:nvSpPr>
        <xdr:cNvPr id="747" name="テキスト ボックス 746"/>
        <xdr:cNvSpPr txBox="1"/>
      </xdr:nvSpPr>
      <xdr:spPr>
        <a:xfrm>
          <a:off x="18467017" y="6597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37,246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8" name="直線コネクタ 757"/>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9" name="テキスト ボックス 758"/>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0" name="直線コネクタ 759"/>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1" name="テキスト ボックス 760"/>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2" name="直線コネクタ 761"/>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3" name="テキスト ボックス 762"/>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64" name="直線コネクタ 763"/>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65" name="テキスト ボックス 764"/>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66" name="直線コネクタ 765"/>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7" name="テキスト ボックス 766"/>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8" name="直線コネクタ 767"/>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9" name="テキスト ボックス 768"/>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24551</xdr:rowOff>
    </xdr:from>
    <xdr:to>
      <xdr:col>32</xdr:col>
      <xdr:colOff>186689</xdr:colOff>
      <xdr:row>59</xdr:row>
      <xdr:rowOff>98878</xdr:rowOff>
    </xdr:to>
    <xdr:cxnSp macro="">
      <xdr:nvCxnSpPr>
        <xdr:cNvPr id="773" name="直線コネクタ 772"/>
        <xdr:cNvCxnSpPr/>
      </xdr:nvCxnSpPr>
      <xdr:spPr>
        <a:xfrm flipV="1">
          <a:off x="22159595" y="8597051"/>
          <a:ext cx="1269" cy="1617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74"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75" name="直線コネクタ 774"/>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142678</xdr:rowOff>
    </xdr:from>
    <xdr:ext cx="534377" cy="259045"/>
    <xdr:sp macro="" textlink="">
      <xdr:nvSpPr>
        <xdr:cNvPr id="776" name="貸付金最大値テキスト"/>
        <xdr:cNvSpPr txBox="1"/>
      </xdr:nvSpPr>
      <xdr:spPr>
        <a:xfrm>
          <a:off x="22212300" y="837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49,526</a:t>
          </a:r>
          <a:endParaRPr kumimoji="1" lang="ja-JP" altLang="en-US" sz="1000" b="1">
            <a:latin typeface="ＭＳ Ｐゴシック"/>
          </a:endParaRPr>
        </a:p>
      </xdr:txBody>
    </xdr:sp>
    <xdr:clientData/>
  </xdr:oneCellAnchor>
  <xdr:twoCellAnchor>
    <xdr:from>
      <xdr:col>32</xdr:col>
      <xdr:colOff>98425</xdr:colOff>
      <xdr:row>50</xdr:row>
      <xdr:rowOff>24551</xdr:rowOff>
    </xdr:from>
    <xdr:to>
      <xdr:col>32</xdr:col>
      <xdr:colOff>276225</xdr:colOff>
      <xdr:row>50</xdr:row>
      <xdr:rowOff>24551</xdr:rowOff>
    </xdr:to>
    <xdr:cxnSp macro="">
      <xdr:nvCxnSpPr>
        <xdr:cNvPr id="777" name="直線コネクタ 776"/>
        <xdr:cNvCxnSpPr/>
      </xdr:nvCxnSpPr>
      <xdr:spPr>
        <a:xfrm>
          <a:off x="22072600" y="8597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50</xdr:row>
      <xdr:rowOff>24551</xdr:rowOff>
    </xdr:from>
    <xdr:to>
      <xdr:col>32</xdr:col>
      <xdr:colOff>187325</xdr:colOff>
      <xdr:row>51</xdr:row>
      <xdr:rowOff>100674</xdr:rowOff>
    </xdr:to>
    <xdr:cxnSp macro="">
      <xdr:nvCxnSpPr>
        <xdr:cNvPr id="778" name="直線コネクタ 777"/>
        <xdr:cNvCxnSpPr/>
      </xdr:nvCxnSpPr>
      <xdr:spPr>
        <a:xfrm flipV="1">
          <a:off x="21323300" y="8597051"/>
          <a:ext cx="838200" cy="24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70528</xdr:rowOff>
    </xdr:from>
    <xdr:ext cx="469744" cy="259045"/>
    <xdr:sp macro="" textlink="">
      <xdr:nvSpPr>
        <xdr:cNvPr id="779" name="貸付金平均値テキスト"/>
        <xdr:cNvSpPr txBox="1"/>
      </xdr:nvSpPr>
      <xdr:spPr>
        <a:xfrm>
          <a:off x="22212300" y="100146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92101</xdr:rowOff>
    </xdr:from>
    <xdr:to>
      <xdr:col>32</xdr:col>
      <xdr:colOff>238125</xdr:colOff>
      <xdr:row>59</xdr:row>
      <xdr:rowOff>22251</xdr:rowOff>
    </xdr:to>
    <xdr:sp macro="" textlink="">
      <xdr:nvSpPr>
        <xdr:cNvPr id="780" name="フローチャート : 判断 779"/>
        <xdr:cNvSpPr/>
      </xdr:nvSpPr>
      <xdr:spPr>
        <a:xfrm>
          <a:off x="221107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51</xdr:row>
      <xdr:rowOff>100674</xdr:rowOff>
    </xdr:from>
    <xdr:to>
      <xdr:col>31</xdr:col>
      <xdr:colOff>34925</xdr:colOff>
      <xdr:row>51</xdr:row>
      <xdr:rowOff>128629</xdr:rowOff>
    </xdr:to>
    <xdr:cxnSp macro="">
      <xdr:nvCxnSpPr>
        <xdr:cNvPr id="781" name="直線コネクタ 780"/>
        <xdr:cNvCxnSpPr/>
      </xdr:nvCxnSpPr>
      <xdr:spPr>
        <a:xfrm flipV="1">
          <a:off x="20434300" y="8844624"/>
          <a:ext cx="889000" cy="2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162575</xdr:rowOff>
    </xdr:from>
    <xdr:to>
      <xdr:col>31</xdr:col>
      <xdr:colOff>85725</xdr:colOff>
      <xdr:row>58</xdr:row>
      <xdr:rowOff>92725</xdr:rowOff>
    </xdr:to>
    <xdr:sp macro="" textlink="">
      <xdr:nvSpPr>
        <xdr:cNvPr id="782" name="フローチャート : 判断 781"/>
        <xdr:cNvSpPr/>
      </xdr:nvSpPr>
      <xdr:spPr>
        <a:xfrm>
          <a:off x="21272500" y="993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83852</xdr:rowOff>
    </xdr:from>
    <xdr:ext cx="469744" cy="259045"/>
    <xdr:sp macro="" textlink="">
      <xdr:nvSpPr>
        <xdr:cNvPr id="783" name="テキスト ボックス 782"/>
        <xdr:cNvSpPr txBox="1"/>
      </xdr:nvSpPr>
      <xdr:spPr>
        <a:xfrm>
          <a:off x="21088427" y="10027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6,994</a:t>
          </a:r>
          <a:endParaRPr kumimoji="1" lang="ja-JP" altLang="en-US" sz="1000" b="1">
            <a:solidFill>
              <a:srgbClr val="000080"/>
            </a:solidFill>
            <a:latin typeface="ＭＳ Ｐゴシック"/>
          </a:endParaRPr>
        </a:p>
      </xdr:txBody>
    </xdr:sp>
    <xdr:clientData/>
  </xdr:oneCellAnchor>
  <xdr:twoCellAnchor>
    <xdr:from>
      <xdr:col>28</xdr:col>
      <xdr:colOff>314325</xdr:colOff>
      <xdr:row>51</xdr:row>
      <xdr:rowOff>128629</xdr:rowOff>
    </xdr:from>
    <xdr:to>
      <xdr:col>29</xdr:col>
      <xdr:colOff>517525</xdr:colOff>
      <xdr:row>53</xdr:row>
      <xdr:rowOff>19652</xdr:rowOff>
    </xdr:to>
    <xdr:cxnSp macro="">
      <xdr:nvCxnSpPr>
        <xdr:cNvPr id="784" name="直線コネクタ 783"/>
        <xdr:cNvCxnSpPr/>
      </xdr:nvCxnSpPr>
      <xdr:spPr>
        <a:xfrm flipV="1">
          <a:off x="19545300" y="8872579"/>
          <a:ext cx="889000" cy="23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25382</xdr:rowOff>
    </xdr:from>
    <xdr:to>
      <xdr:col>29</xdr:col>
      <xdr:colOff>568325</xdr:colOff>
      <xdr:row>58</xdr:row>
      <xdr:rowOff>126982</xdr:rowOff>
    </xdr:to>
    <xdr:sp macro="" textlink="">
      <xdr:nvSpPr>
        <xdr:cNvPr id="785" name="フローチャート : 判断 784"/>
        <xdr:cNvSpPr/>
      </xdr:nvSpPr>
      <xdr:spPr>
        <a:xfrm>
          <a:off x="20383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118109</xdr:rowOff>
    </xdr:from>
    <xdr:ext cx="469744" cy="259045"/>
    <xdr:sp macro="" textlink="">
      <xdr:nvSpPr>
        <xdr:cNvPr id="786" name="テキスト ボックス 785"/>
        <xdr:cNvSpPr txBox="1"/>
      </xdr:nvSpPr>
      <xdr:spPr>
        <a:xfrm>
          <a:off x="20199427" y="10062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5,945</a:t>
          </a:r>
          <a:endParaRPr kumimoji="1" lang="ja-JP" altLang="en-US" sz="1000" b="1">
            <a:solidFill>
              <a:srgbClr val="000080"/>
            </a:solidFill>
            <a:latin typeface="ＭＳ Ｐゴシック"/>
          </a:endParaRPr>
        </a:p>
      </xdr:txBody>
    </xdr:sp>
    <xdr:clientData/>
  </xdr:oneCellAnchor>
  <xdr:twoCellAnchor>
    <xdr:from>
      <xdr:col>27</xdr:col>
      <xdr:colOff>111125</xdr:colOff>
      <xdr:row>52</xdr:row>
      <xdr:rowOff>166870</xdr:rowOff>
    </xdr:from>
    <xdr:to>
      <xdr:col>28</xdr:col>
      <xdr:colOff>314325</xdr:colOff>
      <xdr:row>53</xdr:row>
      <xdr:rowOff>19652</xdr:rowOff>
    </xdr:to>
    <xdr:cxnSp macro="">
      <xdr:nvCxnSpPr>
        <xdr:cNvPr id="787" name="直線コネクタ 786"/>
        <xdr:cNvCxnSpPr/>
      </xdr:nvCxnSpPr>
      <xdr:spPr>
        <a:xfrm>
          <a:off x="18656300" y="9082270"/>
          <a:ext cx="889000" cy="2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12221</xdr:rowOff>
    </xdr:from>
    <xdr:to>
      <xdr:col>28</xdr:col>
      <xdr:colOff>365125</xdr:colOff>
      <xdr:row>58</xdr:row>
      <xdr:rowOff>113821</xdr:rowOff>
    </xdr:to>
    <xdr:sp macro="" textlink="">
      <xdr:nvSpPr>
        <xdr:cNvPr id="788" name="フローチャート : 判断 787"/>
        <xdr:cNvSpPr/>
      </xdr:nvSpPr>
      <xdr:spPr>
        <a:xfrm>
          <a:off x="19494500" y="995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104948</xdr:rowOff>
    </xdr:from>
    <xdr:ext cx="469744" cy="259045"/>
    <xdr:sp macro="" textlink="">
      <xdr:nvSpPr>
        <xdr:cNvPr id="789" name="テキスト ボックス 788"/>
        <xdr:cNvSpPr txBox="1"/>
      </xdr:nvSpPr>
      <xdr:spPr>
        <a:xfrm>
          <a:off x="19310427" y="10049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6,348</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163130</xdr:rowOff>
    </xdr:from>
    <xdr:to>
      <xdr:col>27</xdr:col>
      <xdr:colOff>161925</xdr:colOff>
      <xdr:row>58</xdr:row>
      <xdr:rowOff>93280</xdr:rowOff>
    </xdr:to>
    <xdr:sp macro="" textlink="">
      <xdr:nvSpPr>
        <xdr:cNvPr id="790" name="フローチャート : 判断 789"/>
        <xdr:cNvSpPr/>
      </xdr:nvSpPr>
      <xdr:spPr>
        <a:xfrm>
          <a:off x="18605500" y="993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84407</xdr:rowOff>
    </xdr:from>
    <xdr:ext cx="469744" cy="259045"/>
    <xdr:sp macro="" textlink="">
      <xdr:nvSpPr>
        <xdr:cNvPr id="791" name="テキスト ボックス 790"/>
        <xdr:cNvSpPr txBox="1"/>
      </xdr:nvSpPr>
      <xdr:spPr>
        <a:xfrm>
          <a:off x="18421427" y="100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49</xdr:row>
      <xdr:rowOff>145201</xdr:rowOff>
    </xdr:from>
    <xdr:to>
      <xdr:col>32</xdr:col>
      <xdr:colOff>238125</xdr:colOff>
      <xdr:row>50</xdr:row>
      <xdr:rowOff>75351</xdr:rowOff>
    </xdr:to>
    <xdr:sp macro="" textlink="">
      <xdr:nvSpPr>
        <xdr:cNvPr id="797" name="円/楕円 796"/>
        <xdr:cNvSpPr/>
      </xdr:nvSpPr>
      <xdr:spPr>
        <a:xfrm>
          <a:off x="22110700" y="8546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49</xdr:row>
      <xdr:rowOff>98228</xdr:rowOff>
    </xdr:from>
    <xdr:ext cx="534377" cy="259045"/>
    <xdr:sp macro="" textlink="">
      <xdr:nvSpPr>
        <xdr:cNvPr id="798" name="貸付金該当値テキスト"/>
        <xdr:cNvSpPr txBox="1"/>
      </xdr:nvSpPr>
      <xdr:spPr>
        <a:xfrm>
          <a:off x="22212300" y="849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49,526</a:t>
          </a:r>
          <a:endParaRPr kumimoji="1" lang="ja-JP" altLang="en-US" sz="1000" b="1">
            <a:solidFill>
              <a:srgbClr val="FF0000"/>
            </a:solidFill>
            <a:latin typeface="ＭＳ Ｐゴシック"/>
          </a:endParaRPr>
        </a:p>
      </xdr:txBody>
    </xdr:sp>
    <xdr:clientData/>
  </xdr:oneCellAnchor>
  <xdr:twoCellAnchor>
    <xdr:from>
      <xdr:col>30</xdr:col>
      <xdr:colOff>669925</xdr:colOff>
      <xdr:row>51</xdr:row>
      <xdr:rowOff>49874</xdr:rowOff>
    </xdr:from>
    <xdr:to>
      <xdr:col>31</xdr:col>
      <xdr:colOff>85725</xdr:colOff>
      <xdr:row>51</xdr:row>
      <xdr:rowOff>151474</xdr:rowOff>
    </xdr:to>
    <xdr:sp macro="" textlink="">
      <xdr:nvSpPr>
        <xdr:cNvPr id="799" name="円/楕円 798"/>
        <xdr:cNvSpPr/>
      </xdr:nvSpPr>
      <xdr:spPr>
        <a:xfrm>
          <a:off x="21272500" y="879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49</xdr:row>
      <xdr:rowOff>168001</xdr:rowOff>
    </xdr:from>
    <xdr:ext cx="534377" cy="259045"/>
    <xdr:sp macro="" textlink="">
      <xdr:nvSpPr>
        <xdr:cNvPr id="800" name="テキスト ボックス 799"/>
        <xdr:cNvSpPr txBox="1"/>
      </xdr:nvSpPr>
      <xdr:spPr>
        <a:xfrm>
          <a:off x="21056111" y="856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41,945</a:t>
          </a:r>
          <a:endParaRPr kumimoji="1" lang="ja-JP" altLang="en-US" sz="1000" b="1">
            <a:solidFill>
              <a:srgbClr val="FF0000"/>
            </a:solidFill>
            <a:latin typeface="ＭＳ Ｐゴシック"/>
          </a:endParaRPr>
        </a:p>
      </xdr:txBody>
    </xdr:sp>
    <xdr:clientData/>
  </xdr:oneCellAnchor>
  <xdr:twoCellAnchor>
    <xdr:from>
      <xdr:col>29</xdr:col>
      <xdr:colOff>466725</xdr:colOff>
      <xdr:row>51</xdr:row>
      <xdr:rowOff>77829</xdr:rowOff>
    </xdr:from>
    <xdr:to>
      <xdr:col>29</xdr:col>
      <xdr:colOff>568325</xdr:colOff>
      <xdr:row>52</xdr:row>
      <xdr:rowOff>7979</xdr:rowOff>
    </xdr:to>
    <xdr:sp macro="" textlink="">
      <xdr:nvSpPr>
        <xdr:cNvPr id="801" name="円/楕円 800"/>
        <xdr:cNvSpPr/>
      </xdr:nvSpPr>
      <xdr:spPr>
        <a:xfrm>
          <a:off x="20383500" y="882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50</xdr:row>
      <xdr:rowOff>24506</xdr:rowOff>
    </xdr:from>
    <xdr:ext cx="534377" cy="259045"/>
    <xdr:sp macro="" textlink="">
      <xdr:nvSpPr>
        <xdr:cNvPr id="802" name="テキスト ボックス 801"/>
        <xdr:cNvSpPr txBox="1"/>
      </xdr:nvSpPr>
      <xdr:spPr>
        <a:xfrm>
          <a:off x="20167111" y="859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41,089</a:t>
          </a:r>
          <a:endParaRPr kumimoji="1" lang="ja-JP" altLang="en-US" sz="1000" b="1">
            <a:solidFill>
              <a:srgbClr val="FF0000"/>
            </a:solidFill>
            <a:latin typeface="ＭＳ Ｐゴシック"/>
          </a:endParaRPr>
        </a:p>
      </xdr:txBody>
    </xdr:sp>
    <xdr:clientData/>
  </xdr:oneCellAnchor>
  <xdr:twoCellAnchor>
    <xdr:from>
      <xdr:col>28</xdr:col>
      <xdr:colOff>263525</xdr:colOff>
      <xdr:row>52</xdr:row>
      <xdr:rowOff>140302</xdr:rowOff>
    </xdr:from>
    <xdr:to>
      <xdr:col>28</xdr:col>
      <xdr:colOff>365125</xdr:colOff>
      <xdr:row>53</xdr:row>
      <xdr:rowOff>70452</xdr:rowOff>
    </xdr:to>
    <xdr:sp macro="" textlink="">
      <xdr:nvSpPr>
        <xdr:cNvPr id="803" name="円/楕円 802"/>
        <xdr:cNvSpPr/>
      </xdr:nvSpPr>
      <xdr:spPr>
        <a:xfrm>
          <a:off x="19494500" y="9055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86979</xdr:rowOff>
    </xdr:from>
    <xdr:ext cx="534377" cy="259045"/>
    <xdr:sp macro="" textlink="">
      <xdr:nvSpPr>
        <xdr:cNvPr id="804" name="テキスト ボックス 803"/>
        <xdr:cNvSpPr txBox="1"/>
      </xdr:nvSpPr>
      <xdr:spPr>
        <a:xfrm>
          <a:off x="19278111" y="8830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33,926</a:t>
          </a:r>
          <a:endParaRPr kumimoji="1" lang="ja-JP" altLang="en-US" sz="1000" b="1">
            <a:solidFill>
              <a:srgbClr val="FF0000"/>
            </a:solidFill>
            <a:latin typeface="ＭＳ Ｐゴシック"/>
          </a:endParaRPr>
        </a:p>
      </xdr:txBody>
    </xdr:sp>
    <xdr:clientData/>
  </xdr:oneCellAnchor>
  <xdr:twoCellAnchor>
    <xdr:from>
      <xdr:col>27</xdr:col>
      <xdr:colOff>60325</xdr:colOff>
      <xdr:row>52</xdr:row>
      <xdr:rowOff>116070</xdr:rowOff>
    </xdr:from>
    <xdr:to>
      <xdr:col>27</xdr:col>
      <xdr:colOff>161925</xdr:colOff>
      <xdr:row>53</xdr:row>
      <xdr:rowOff>46220</xdr:rowOff>
    </xdr:to>
    <xdr:sp macro="" textlink="">
      <xdr:nvSpPr>
        <xdr:cNvPr id="805" name="円/楕円 804"/>
        <xdr:cNvSpPr/>
      </xdr:nvSpPr>
      <xdr:spPr>
        <a:xfrm>
          <a:off x="18605500" y="90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51</xdr:row>
      <xdr:rowOff>62747</xdr:rowOff>
    </xdr:from>
    <xdr:ext cx="534377" cy="259045"/>
    <xdr:sp macro="" textlink="">
      <xdr:nvSpPr>
        <xdr:cNvPr id="806" name="テキスト ボックス 805"/>
        <xdr:cNvSpPr txBox="1"/>
      </xdr:nvSpPr>
      <xdr:spPr>
        <a:xfrm>
          <a:off x="18389111" y="880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34,668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17" name="テキスト ボックス 816"/>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18" name="直線コネクタ 817"/>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19" name="テキスト ボックス 818"/>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0" name="直線コネクタ 819"/>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1" name="テキスト ボックス 820"/>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2" name="直線コネクタ 821"/>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3" name="テキスト ボックス 822"/>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4" name="直線コネクタ 823"/>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5" name="テキスト ボックス 824"/>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6" name="直線コネクタ 825"/>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21970</xdr:rowOff>
    </xdr:from>
    <xdr:ext cx="531299" cy="259045"/>
    <xdr:sp macro="" textlink="">
      <xdr:nvSpPr>
        <xdr:cNvPr id="827" name="テキスト ボックス 826"/>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8" name="直線コネクタ 827"/>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38299</xdr:rowOff>
    </xdr:from>
    <xdr:ext cx="531299" cy="259045"/>
    <xdr:sp macro="" textlink="">
      <xdr:nvSpPr>
        <xdr:cNvPr id="829" name="テキスト ボックス 828"/>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31" name="テキスト ボックス 83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109525</xdr:rowOff>
    </xdr:from>
    <xdr:to>
      <xdr:col>32</xdr:col>
      <xdr:colOff>186689</xdr:colOff>
      <xdr:row>78</xdr:row>
      <xdr:rowOff>152240</xdr:rowOff>
    </xdr:to>
    <xdr:cxnSp macro="">
      <xdr:nvCxnSpPr>
        <xdr:cNvPr id="833" name="直線コネクタ 832"/>
        <xdr:cNvCxnSpPr/>
      </xdr:nvCxnSpPr>
      <xdr:spPr>
        <a:xfrm flipV="1">
          <a:off x="22159595" y="12111025"/>
          <a:ext cx="1269" cy="141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156067</xdr:rowOff>
    </xdr:from>
    <xdr:ext cx="534377" cy="259045"/>
    <xdr:sp macro="" textlink="">
      <xdr:nvSpPr>
        <xdr:cNvPr id="834" name="繰出金最小値テキスト"/>
        <xdr:cNvSpPr txBox="1"/>
      </xdr:nvSpPr>
      <xdr:spPr>
        <a:xfrm>
          <a:off x="22212300" y="13529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23,616</a:t>
          </a:r>
          <a:endParaRPr kumimoji="1" lang="ja-JP" altLang="en-US" sz="1000" b="1">
            <a:latin typeface="ＭＳ Ｐゴシック"/>
          </a:endParaRPr>
        </a:p>
      </xdr:txBody>
    </xdr:sp>
    <xdr:clientData/>
  </xdr:oneCellAnchor>
  <xdr:twoCellAnchor>
    <xdr:from>
      <xdr:col>32</xdr:col>
      <xdr:colOff>98425</xdr:colOff>
      <xdr:row>78</xdr:row>
      <xdr:rowOff>152240</xdr:rowOff>
    </xdr:from>
    <xdr:to>
      <xdr:col>32</xdr:col>
      <xdr:colOff>276225</xdr:colOff>
      <xdr:row>78</xdr:row>
      <xdr:rowOff>152240</xdr:rowOff>
    </xdr:to>
    <xdr:cxnSp macro="">
      <xdr:nvCxnSpPr>
        <xdr:cNvPr id="835" name="直線コネクタ 834"/>
        <xdr:cNvCxnSpPr/>
      </xdr:nvCxnSpPr>
      <xdr:spPr>
        <a:xfrm>
          <a:off x="22072600" y="13525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56202</xdr:rowOff>
    </xdr:from>
    <xdr:ext cx="534377" cy="259045"/>
    <xdr:sp macro="" textlink="">
      <xdr:nvSpPr>
        <xdr:cNvPr id="836" name="繰出金最大値テキスト"/>
        <xdr:cNvSpPr txBox="1"/>
      </xdr:nvSpPr>
      <xdr:spPr>
        <a:xfrm>
          <a:off x="22212300" y="1188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66,924</a:t>
          </a:r>
          <a:endParaRPr kumimoji="1" lang="ja-JP" altLang="en-US" sz="1000" b="1">
            <a:latin typeface="ＭＳ Ｐゴシック"/>
          </a:endParaRPr>
        </a:p>
      </xdr:txBody>
    </xdr:sp>
    <xdr:clientData/>
  </xdr:oneCellAnchor>
  <xdr:twoCellAnchor>
    <xdr:from>
      <xdr:col>32</xdr:col>
      <xdr:colOff>98425</xdr:colOff>
      <xdr:row>70</xdr:row>
      <xdr:rowOff>109525</xdr:rowOff>
    </xdr:from>
    <xdr:to>
      <xdr:col>32</xdr:col>
      <xdr:colOff>276225</xdr:colOff>
      <xdr:row>70</xdr:row>
      <xdr:rowOff>109525</xdr:rowOff>
    </xdr:to>
    <xdr:cxnSp macro="">
      <xdr:nvCxnSpPr>
        <xdr:cNvPr id="837" name="直線コネクタ 836"/>
        <xdr:cNvCxnSpPr/>
      </xdr:nvCxnSpPr>
      <xdr:spPr>
        <a:xfrm>
          <a:off x="22072600" y="12111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110243</xdr:rowOff>
    </xdr:from>
    <xdr:to>
      <xdr:col>32</xdr:col>
      <xdr:colOff>187325</xdr:colOff>
      <xdr:row>73</xdr:row>
      <xdr:rowOff>129739</xdr:rowOff>
    </xdr:to>
    <xdr:cxnSp macro="">
      <xdr:nvCxnSpPr>
        <xdr:cNvPr id="838" name="直線コネクタ 837"/>
        <xdr:cNvCxnSpPr/>
      </xdr:nvCxnSpPr>
      <xdr:spPr>
        <a:xfrm>
          <a:off x="21323300" y="12283193"/>
          <a:ext cx="838200" cy="36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79867</xdr:rowOff>
    </xdr:from>
    <xdr:ext cx="534377" cy="259045"/>
    <xdr:sp macro="" textlink="">
      <xdr:nvSpPr>
        <xdr:cNvPr id="839" name="繰出金平均値テキスト"/>
        <xdr:cNvSpPr txBox="1"/>
      </xdr:nvSpPr>
      <xdr:spPr>
        <a:xfrm>
          <a:off x="22212300" y="1293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39,366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101440</xdr:rowOff>
    </xdr:from>
    <xdr:to>
      <xdr:col>32</xdr:col>
      <xdr:colOff>238125</xdr:colOff>
      <xdr:row>76</xdr:row>
      <xdr:rowOff>31590</xdr:rowOff>
    </xdr:to>
    <xdr:sp macro="" textlink="">
      <xdr:nvSpPr>
        <xdr:cNvPr id="840" name="フローチャート : 判断 839"/>
        <xdr:cNvSpPr/>
      </xdr:nvSpPr>
      <xdr:spPr>
        <a:xfrm>
          <a:off x="22110700" y="1296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110243</xdr:rowOff>
    </xdr:from>
    <xdr:to>
      <xdr:col>31</xdr:col>
      <xdr:colOff>34925</xdr:colOff>
      <xdr:row>73</xdr:row>
      <xdr:rowOff>165891</xdr:rowOff>
    </xdr:to>
    <xdr:cxnSp macro="">
      <xdr:nvCxnSpPr>
        <xdr:cNvPr id="841" name="直線コネクタ 840"/>
        <xdr:cNvCxnSpPr/>
      </xdr:nvCxnSpPr>
      <xdr:spPr>
        <a:xfrm flipV="1">
          <a:off x="20434300" y="12283193"/>
          <a:ext cx="889000" cy="398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138049</xdr:rowOff>
    </xdr:from>
    <xdr:to>
      <xdr:col>31</xdr:col>
      <xdr:colOff>85725</xdr:colOff>
      <xdr:row>75</xdr:row>
      <xdr:rowOff>68199</xdr:rowOff>
    </xdr:to>
    <xdr:sp macro="" textlink="">
      <xdr:nvSpPr>
        <xdr:cNvPr id="842" name="フローチャート : 判断 841"/>
        <xdr:cNvSpPr/>
      </xdr:nvSpPr>
      <xdr:spPr>
        <a:xfrm>
          <a:off x="21272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59326</xdr:rowOff>
    </xdr:from>
    <xdr:ext cx="534377" cy="259045"/>
    <xdr:sp macro="" textlink="">
      <xdr:nvSpPr>
        <xdr:cNvPr id="843" name="テキスト ボックス 842"/>
        <xdr:cNvSpPr txBox="1"/>
      </xdr:nvSpPr>
      <xdr:spPr>
        <a:xfrm>
          <a:off x="21056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43,495</a:t>
          </a:r>
          <a:endParaRPr kumimoji="1" lang="ja-JP" altLang="en-US" sz="1000" b="1">
            <a:solidFill>
              <a:srgbClr val="000080"/>
            </a:solidFill>
            <a:latin typeface="ＭＳ Ｐゴシック"/>
          </a:endParaRPr>
        </a:p>
      </xdr:txBody>
    </xdr:sp>
    <xdr:clientData/>
  </xdr:oneCellAnchor>
  <xdr:twoCellAnchor>
    <xdr:from>
      <xdr:col>28</xdr:col>
      <xdr:colOff>314325</xdr:colOff>
      <xdr:row>70</xdr:row>
      <xdr:rowOff>50056</xdr:rowOff>
    </xdr:from>
    <xdr:to>
      <xdr:col>29</xdr:col>
      <xdr:colOff>517525</xdr:colOff>
      <xdr:row>73</xdr:row>
      <xdr:rowOff>165891</xdr:rowOff>
    </xdr:to>
    <xdr:cxnSp macro="">
      <xdr:nvCxnSpPr>
        <xdr:cNvPr id="844" name="直線コネクタ 843"/>
        <xdr:cNvCxnSpPr/>
      </xdr:nvCxnSpPr>
      <xdr:spPr>
        <a:xfrm>
          <a:off x="19545300" y="12051556"/>
          <a:ext cx="889000" cy="63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90827</xdr:rowOff>
    </xdr:from>
    <xdr:to>
      <xdr:col>29</xdr:col>
      <xdr:colOff>568325</xdr:colOff>
      <xdr:row>76</xdr:row>
      <xdr:rowOff>20977</xdr:rowOff>
    </xdr:to>
    <xdr:sp macro="" textlink="">
      <xdr:nvSpPr>
        <xdr:cNvPr id="845" name="フローチャート : 判断 844"/>
        <xdr:cNvSpPr/>
      </xdr:nvSpPr>
      <xdr:spPr>
        <a:xfrm>
          <a:off x="20383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12104</xdr:rowOff>
    </xdr:from>
    <xdr:ext cx="534377" cy="259045"/>
    <xdr:sp macro="" textlink="">
      <xdr:nvSpPr>
        <xdr:cNvPr id="846" name="テキスト ボックス 845"/>
        <xdr:cNvSpPr txBox="1"/>
      </xdr:nvSpPr>
      <xdr:spPr>
        <a:xfrm>
          <a:off x="20167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39,691</a:t>
          </a:r>
          <a:endParaRPr kumimoji="1" lang="ja-JP" altLang="en-US" sz="1000" b="1">
            <a:solidFill>
              <a:srgbClr val="000080"/>
            </a:solidFill>
            <a:latin typeface="ＭＳ Ｐゴシック"/>
          </a:endParaRPr>
        </a:p>
      </xdr:txBody>
    </xdr:sp>
    <xdr:clientData/>
  </xdr:oneCellAnchor>
  <xdr:twoCellAnchor>
    <xdr:from>
      <xdr:col>27</xdr:col>
      <xdr:colOff>111125</xdr:colOff>
      <xdr:row>70</xdr:row>
      <xdr:rowOff>50056</xdr:rowOff>
    </xdr:from>
    <xdr:to>
      <xdr:col>28</xdr:col>
      <xdr:colOff>314325</xdr:colOff>
      <xdr:row>74</xdr:row>
      <xdr:rowOff>65601</xdr:rowOff>
    </xdr:to>
    <xdr:cxnSp macro="">
      <xdr:nvCxnSpPr>
        <xdr:cNvPr id="847" name="直線コネクタ 846"/>
        <xdr:cNvCxnSpPr/>
      </xdr:nvCxnSpPr>
      <xdr:spPr>
        <a:xfrm flipV="1">
          <a:off x="18656300" y="12051556"/>
          <a:ext cx="889000" cy="701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120055</xdr:rowOff>
    </xdr:from>
    <xdr:to>
      <xdr:col>28</xdr:col>
      <xdr:colOff>365125</xdr:colOff>
      <xdr:row>76</xdr:row>
      <xdr:rowOff>50205</xdr:rowOff>
    </xdr:to>
    <xdr:sp macro="" textlink="">
      <xdr:nvSpPr>
        <xdr:cNvPr id="848" name="フローチャート : 判断 847"/>
        <xdr:cNvSpPr/>
      </xdr:nvSpPr>
      <xdr:spPr>
        <a:xfrm>
          <a:off x="19494500" y="1297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41332</xdr:rowOff>
    </xdr:from>
    <xdr:ext cx="534377" cy="259045"/>
    <xdr:sp macro="" textlink="">
      <xdr:nvSpPr>
        <xdr:cNvPr id="849" name="テキスト ボックス 848"/>
        <xdr:cNvSpPr txBox="1"/>
      </xdr:nvSpPr>
      <xdr:spPr>
        <a:xfrm>
          <a:off x="19278111" y="130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38,796</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148499</xdr:rowOff>
    </xdr:from>
    <xdr:to>
      <xdr:col>27</xdr:col>
      <xdr:colOff>161925</xdr:colOff>
      <xdr:row>76</xdr:row>
      <xdr:rowOff>78649</xdr:rowOff>
    </xdr:to>
    <xdr:sp macro="" textlink="">
      <xdr:nvSpPr>
        <xdr:cNvPr id="850" name="フローチャート : 判断 849"/>
        <xdr:cNvSpPr/>
      </xdr:nvSpPr>
      <xdr:spPr>
        <a:xfrm>
          <a:off x="18605500" y="13007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69776</xdr:rowOff>
    </xdr:from>
    <xdr:ext cx="534377" cy="259045"/>
    <xdr:sp macro="" textlink="">
      <xdr:nvSpPr>
        <xdr:cNvPr id="851" name="テキスト ボックス 850"/>
        <xdr:cNvSpPr txBox="1"/>
      </xdr:nvSpPr>
      <xdr:spPr>
        <a:xfrm>
          <a:off x="18389111" y="13099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37,925</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78939</xdr:rowOff>
    </xdr:from>
    <xdr:to>
      <xdr:col>32</xdr:col>
      <xdr:colOff>238125</xdr:colOff>
      <xdr:row>74</xdr:row>
      <xdr:rowOff>9089</xdr:rowOff>
    </xdr:to>
    <xdr:sp macro="" textlink="">
      <xdr:nvSpPr>
        <xdr:cNvPr id="857" name="円/楕円 856"/>
        <xdr:cNvSpPr/>
      </xdr:nvSpPr>
      <xdr:spPr>
        <a:xfrm>
          <a:off x="22110700" y="125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72</xdr:row>
      <xdr:rowOff>101816</xdr:rowOff>
    </xdr:from>
    <xdr:ext cx="534377" cy="259045"/>
    <xdr:sp macro="" textlink="">
      <xdr:nvSpPr>
        <xdr:cNvPr id="858" name="繰出金該当値テキスト"/>
        <xdr:cNvSpPr txBox="1"/>
      </xdr:nvSpPr>
      <xdr:spPr>
        <a:xfrm>
          <a:off x="22212300" y="1244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50,555</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59443</xdr:rowOff>
    </xdr:from>
    <xdr:to>
      <xdr:col>31</xdr:col>
      <xdr:colOff>85725</xdr:colOff>
      <xdr:row>71</xdr:row>
      <xdr:rowOff>161043</xdr:rowOff>
    </xdr:to>
    <xdr:sp macro="" textlink="">
      <xdr:nvSpPr>
        <xdr:cNvPr id="859" name="円/楕円 858"/>
        <xdr:cNvSpPr/>
      </xdr:nvSpPr>
      <xdr:spPr>
        <a:xfrm>
          <a:off x="21272500" y="1223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70</xdr:row>
      <xdr:rowOff>6120</xdr:rowOff>
    </xdr:from>
    <xdr:ext cx="534377" cy="259045"/>
    <xdr:sp macro="" textlink="">
      <xdr:nvSpPr>
        <xdr:cNvPr id="860" name="テキスト ボックス 859"/>
        <xdr:cNvSpPr txBox="1"/>
      </xdr:nvSpPr>
      <xdr:spPr>
        <a:xfrm>
          <a:off x="21056111" y="1200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61,652</a:t>
          </a:r>
          <a:endParaRPr kumimoji="1" lang="ja-JP" altLang="en-US" sz="1000" b="1">
            <a:solidFill>
              <a:srgbClr val="FF0000"/>
            </a:solidFill>
            <a:latin typeface="ＭＳ Ｐゴシック"/>
          </a:endParaRPr>
        </a:p>
      </xdr:txBody>
    </xdr:sp>
    <xdr:clientData/>
  </xdr:oneCellAnchor>
  <xdr:twoCellAnchor>
    <xdr:from>
      <xdr:col>29</xdr:col>
      <xdr:colOff>466725</xdr:colOff>
      <xdr:row>73</xdr:row>
      <xdr:rowOff>115091</xdr:rowOff>
    </xdr:from>
    <xdr:to>
      <xdr:col>29</xdr:col>
      <xdr:colOff>568325</xdr:colOff>
      <xdr:row>74</xdr:row>
      <xdr:rowOff>45241</xdr:rowOff>
    </xdr:to>
    <xdr:sp macro="" textlink="">
      <xdr:nvSpPr>
        <xdr:cNvPr id="861" name="円/楕円 860"/>
        <xdr:cNvSpPr/>
      </xdr:nvSpPr>
      <xdr:spPr>
        <a:xfrm>
          <a:off x="20383500" y="1263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72</xdr:row>
      <xdr:rowOff>61768</xdr:rowOff>
    </xdr:from>
    <xdr:ext cx="534377" cy="259045"/>
    <xdr:sp macro="" textlink="">
      <xdr:nvSpPr>
        <xdr:cNvPr id="862" name="テキスト ボックス 861"/>
        <xdr:cNvSpPr txBox="1"/>
      </xdr:nvSpPr>
      <xdr:spPr>
        <a:xfrm>
          <a:off x="20167111" y="12406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49,448</a:t>
          </a:r>
          <a:endParaRPr kumimoji="1" lang="ja-JP" altLang="en-US" sz="1000" b="1">
            <a:solidFill>
              <a:srgbClr val="FF0000"/>
            </a:solidFill>
            <a:latin typeface="ＭＳ Ｐゴシック"/>
          </a:endParaRPr>
        </a:p>
      </xdr:txBody>
    </xdr:sp>
    <xdr:clientData/>
  </xdr:oneCellAnchor>
  <xdr:twoCellAnchor>
    <xdr:from>
      <xdr:col>28</xdr:col>
      <xdr:colOff>263525</xdr:colOff>
      <xdr:row>69</xdr:row>
      <xdr:rowOff>170706</xdr:rowOff>
    </xdr:from>
    <xdr:to>
      <xdr:col>28</xdr:col>
      <xdr:colOff>365125</xdr:colOff>
      <xdr:row>70</xdr:row>
      <xdr:rowOff>100856</xdr:rowOff>
    </xdr:to>
    <xdr:sp macro="" textlink="">
      <xdr:nvSpPr>
        <xdr:cNvPr id="863" name="円/楕円 862"/>
        <xdr:cNvSpPr/>
      </xdr:nvSpPr>
      <xdr:spPr>
        <a:xfrm>
          <a:off x="19494500" y="12000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68</xdr:row>
      <xdr:rowOff>117383</xdr:rowOff>
    </xdr:from>
    <xdr:ext cx="534377" cy="259045"/>
    <xdr:sp macro="" textlink="">
      <xdr:nvSpPr>
        <xdr:cNvPr id="864" name="テキスト ボックス 863"/>
        <xdr:cNvSpPr txBox="1"/>
      </xdr:nvSpPr>
      <xdr:spPr>
        <a:xfrm>
          <a:off x="19278111" y="11775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68,745</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14801</xdr:rowOff>
    </xdr:from>
    <xdr:to>
      <xdr:col>27</xdr:col>
      <xdr:colOff>161925</xdr:colOff>
      <xdr:row>74</xdr:row>
      <xdr:rowOff>116401</xdr:rowOff>
    </xdr:to>
    <xdr:sp macro="" textlink="">
      <xdr:nvSpPr>
        <xdr:cNvPr id="865" name="円/楕円 864"/>
        <xdr:cNvSpPr/>
      </xdr:nvSpPr>
      <xdr:spPr>
        <a:xfrm>
          <a:off x="18605500" y="127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72</xdr:row>
      <xdr:rowOff>132928</xdr:rowOff>
    </xdr:from>
    <xdr:ext cx="534377" cy="259045"/>
    <xdr:sp macro="" textlink="">
      <xdr:nvSpPr>
        <xdr:cNvPr id="866" name="テキスト ボックス 865"/>
        <xdr:cNvSpPr txBox="1"/>
      </xdr:nvSpPr>
      <xdr:spPr>
        <a:xfrm>
          <a:off x="18389111" y="124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47,269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77" name="直線コネクタ 87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78" name="テキスト ボックス 87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79" name="直線コネクタ 87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80" name="テキスト ボックス 87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82" name="テキスト ボックス 88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3" name="直線コネクタ 88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84" name="テキスト ボックス 88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85" name="直線コネクタ 88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86" name="テキスト ボックス 88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88" name="テキスト ボックス 88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90" name="直線コネクタ 88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9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2" name="直線コネクタ 89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9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4" name="直線コネクタ 89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95" name="直線コネクタ 89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9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7" name="フローチャート : 判断 89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98" name="直線コネクタ 89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99" name="フローチャート : 判断 89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00" name="テキスト ボックス 89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1" name="直線コネクタ 90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165100</xdr:rowOff>
    </xdr:from>
    <xdr:to>
      <xdr:col>29</xdr:col>
      <xdr:colOff>568325</xdr:colOff>
      <xdr:row>99</xdr:row>
      <xdr:rowOff>95250</xdr:rowOff>
    </xdr:to>
    <xdr:sp macro="" textlink="">
      <xdr:nvSpPr>
        <xdr:cNvPr id="902" name="フローチャート : 判断 901"/>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04" name="直線コネクタ 90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905" name="フローチャート : 判断 90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06" name="テキスト ボックス 90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88900</xdr:rowOff>
    </xdr:from>
    <xdr:to>
      <xdr:col>27</xdr:col>
      <xdr:colOff>161925</xdr:colOff>
      <xdr:row>91</xdr:row>
      <xdr:rowOff>19050</xdr:rowOff>
    </xdr:to>
    <xdr:sp macro="" textlink="">
      <xdr:nvSpPr>
        <xdr:cNvPr id="907" name="フローチャート : 判断 906"/>
        <xdr:cNvSpPr/>
      </xdr:nvSpPr>
      <xdr:spPr>
        <a:xfrm>
          <a:off x="18605500" y="155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35577</xdr:rowOff>
    </xdr:from>
    <xdr:ext cx="313932" cy="259045"/>
    <xdr:sp macro="" textlink="">
      <xdr:nvSpPr>
        <xdr:cNvPr id="908" name="テキスト ボックス 907"/>
        <xdr:cNvSpPr txBox="1"/>
      </xdr:nvSpPr>
      <xdr:spPr>
        <a:xfrm>
          <a:off x="18499333" y="15294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14" name="円/楕円 91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1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16" name="円/楕円 91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17" name="テキスト ボックス 91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18" name="円/楕円 91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111777</xdr:rowOff>
    </xdr:from>
    <xdr:ext cx="249299" cy="259045"/>
    <xdr:sp macro="" textlink="">
      <xdr:nvSpPr>
        <xdr:cNvPr id="919" name="テキスト ボックス 918"/>
        <xdr:cNvSpPr txBox="1"/>
      </xdr:nvSpPr>
      <xdr:spPr>
        <a:xfrm>
          <a:off x="20309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0" name="円/楕円 91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21" name="テキスト ボックス 92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2" name="円/楕円 92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3" name="テキスト ボックス 922"/>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本市の歳出決算総額は、住民一人当たり</a:t>
          </a:r>
          <a:r>
            <a:rPr kumimoji="1" lang="en-US" altLang="ja-JP" sz="1300">
              <a:latin typeface="ＭＳ Ｐゴシック"/>
            </a:rPr>
            <a:t>416,554</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　主な構成項目である人件費は、住民一人当たり</a:t>
          </a:r>
          <a:r>
            <a:rPr kumimoji="1" lang="en-US" altLang="ja-JP" sz="1300">
              <a:latin typeface="ＭＳ Ｐゴシック"/>
            </a:rPr>
            <a:t>48,640</a:t>
          </a:r>
          <a:r>
            <a:rPr kumimoji="1" lang="ja-JP" altLang="en-US" sz="1300">
              <a:latin typeface="ＭＳ Ｐゴシック"/>
            </a:rPr>
            <a:t>円となっており、平成</a:t>
          </a:r>
          <a:r>
            <a:rPr kumimoji="1" lang="en-US" altLang="ja-JP" sz="1300">
              <a:latin typeface="ＭＳ Ｐゴシック"/>
            </a:rPr>
            <a:t>28</a:t>
          </a:r>
          <a:r>
            <a:rPr kumimoji="1" lang="ja-JP" altLang="en-US" sz="1300">
              <a:latin typeface="ＭＳ Ｐゴシック"/>
            </a:rPr>
            <a:t>年度決算では、前年度から微減しており、全国・類似団体・県内とすべての平均を下回る低い水準となっている。</a:t>
          </a:r>
          <a:endParaRPr kumimoji="1" lang="en-US" altLang="ja-JP" sz="1300">
            <a:latin typeface="ＭＳ Ｐゴシック"/>
          </a:endParaRPr>
        </a:p>
        <a:p>
          <a:r>
            <a:rPr kumimoji="1" lang="ja-JP" altLang="en-US" sz="1300">
              <a:latin typeface="ＭＳ Ｐゴシック"/>
            </a:rPr>
            <a:t>　また、貸付金については、鳥取県との協調による商工業者向けの融資制度に係る資金預託が増加傾向にあり、住民一人当たり</a:t>
          </a:r>
          <a:r>
            <a:rPr kumimoji="1" lang="en-US" altLang="ja-JP" sz="1300">
              <a:latin typeface="ＭＳ Ｐゴシック"/>
            </a:rPr>
            <a:t>49,526</a:t>
          </a:r>
          <a:r>
            <a:rPr kumimoji="1" lang="ja-JP" altLang="en-US" sz="1300">
              <a:latin typeface="ＭＳ Ｐゴシック"/>
            </a:rPr>
            <a:t>円と類似団体の中でも高い水準にある。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鳥取県米子市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149,407
148,190
132.42
63,616,877
62,236,046
1,098,354
31,563,658
64,855,998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13.6
124.8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49022</xdr:rowOff>
    </xdr:from>
    <xdr:to>
      <xdr:col>6</xdr:col>
      <xdr:colOff>510540</xdr:colOff>
      <xdr:row>39</xdr:row>
      <xdr:rowOff>132080</xdr:rowOff>
    </xdr:to>
    <xdr:cxnSp macro="">
      <xdr:nvCxnSpPr>
        <xdr:cNvPr id="56" name="直線コネクタ 55"/>
        <xdr:cNvCxnSpPr/>
      </xdr:nvCxnSpPr>
      <xdr:spPr>
        <a:xfrm flipV="1">
          <a:off x="4633595" y="5363972"/>
          <a:ext cx="1270" cy="1454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135907</xdr:rowOff>
    </xdr:from>
    <xdr:ext cx="469744" cy="259045"/>
    <xdr:sp macro="" textlink="">
      <xdr:nvSpPr>
        <xdr:cNvPr id="57" name="議会費最小値テキスト"/>
        <xdr:cNvSpPr txBox="1"/>
      </xdr:nvSpPr>
      <xdr:spPr>
        <a:xfrm>
          <a:off x="4686300" y="682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1,885</a:t>
          </a:r>
          <a:endParaRPr kumimoji="1" lang="ja-JP" altLang="en-US" sz="1000" b="1">
            <a:latin typeface="ＭＳ Ｐゴシック"/>
          </a:endParaRPr>
        </a:p>
      </xdr:txBody>
    </xdr:sp>
    <xdr:clientData/>
  </xdr:oneCellAnchor>
  <xdr:twoCellAnchor>
    <xdr:from>
      <xdr:col>6</xdr:col>
      <xdr:colOff>422275</xdr:colOff>
      <xdr:row>39</xdr:row>
      <xdr:rowOff>132080</xdr:rowOff>
    </xdr:from>
    <xdr:to>
      <xdr:col>6</xdr:col>
      <xdr:colOff>600075</xdr:colOff>
      <xdr:row>39</xdr:row>
      <xdr:rowOff>132080</xdr:rowOff>
    </xdr:to>
    <xdr:cxnSp macro="">
      <xdr:nvCxnSpPr>
        <xdr:cNvPr id="58" name="直線コネクタ 57"/>
        <xdr:cNvCxnSpPr/>
      </xdr:nvCxnSpPr>
      <xdr:spPr>
        <a:xfrm>
          <a:off x="4546600" y="6818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167149</xdr:rowOff>
    </xdr:from>
    <xdr:ext cx="469744" cy="259045"/>
    <xdr:sp macro="" textlink="">
      <xdr:nvSpPr>
        <xdr:cNvPr id="59" name="議会費最大値テキスト"/>
        <xdr:cNvSpPr txBox="1"/>
      </xdr:nvSpPr>
      <xdr:spPr>
        <a:xfrm>
          <a:off x="4686300" y="513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3,794</a:t>
          </a:r>
          <a:endParaRPr kumimoji="1" lang="ja-JP" altLang="en-US" sz="1000" b="1">
            <a:latin typeface="ＭＳ Ｐゴシック"/>
          </a:endParaRPr>
        </a:p>
      </xdr:txBody>
    </xdr:sp>
    <xdr:clientData/>
  </xdr:oneCellAnchor>
  <xdr:twoCellAnchor>
    <xdr:from>
      <xdr:col>6</xdr:col>
      <xdr:colOff>422275</xdr:colOff>
      <xdr:row>31</xdr:row>
      <xdr:rowOff>49022</xdr:rowOff>
    </xdr:from>
    <xdr:to>
      <xdr:col>6</xdr:col>
      <xdr:colOff>600075</xdr:colOff>
      <xdr:row>31</xdr:row>
      <xdr:rowOff>49022</xdr:rowOff>
    </xdr:to>
    <xdr:cxnSp macro="">
      <xdr:nvCxnSpPr>
        <xdr:cNvPr id="60" name="直線コネクタ 59"/>
        <xdr:cNvCxnSpPr/>
      </xdr:nvCxnSpPr>
      <xdr:spPr>
        <a:xfrm>
          <a:off x="4546600" y="5363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41402</xdr:rowOff>
    </xdr:from>
    <xdr:to>
      <xdr:col>6</xdr:col>
      <xdr:colOff>511175</xdr:colOff>
      <xdr:row>38</xdr:row>
      <xdr:rowOff>22352</xdr:rowOff>
    </xdr:to>
    <xdr:cxnSp macro="">
      <xdr:nvCxnSpPr>
        <xdr:cNvPr id="61" name="直線コネクタ 60"/>
        <xdr:cNvCxnSpPr/>
      </xdr:nvCxnSpPr>
      <xdr:spPr>
        <a:xfrm>
          <a:off x="3797300" y="6385052"/>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21861</xdr:rowOff>
    </xdr:from>
    <xdr:ext cx="469744" cy="259045"/>
    <xdr:sp macro="" textlink="">
      <xdr:nvSpPr>
        <xdr:cNvPr id="62" name="議会費平均値テキスト"/>
        <xdr:cNvSpPr txBox="1"/>
      </xdr:nvSpPr>
      <xdr:spPr>
        <a:xfrm>
          <a:off x="4686300" y="602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2,668</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170434</xdr:rowOff>
    </xdr:from>
    <xdr:to>
      <xdr:col>6</xdr:col>
      <xdr:colOff>561975</xdr:colOff>
      <xdr:row>36</xdr:row>
      <xdr:rowOff>100584</xdr:rowOff>
    </xdr:to>
    <xdr:sp macro="" textlink="">
      <xdr:nvSpPr>
        <xdr:cNvPr id="63" name="フローチャート : 判断 62"/>
        <xdr:cNvSpPr/>
      </xdr:nvSpPr>
      <xdr:spPr>
        <a:xfrm>
          <a:off x="45847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45212</xdr:rowOff>
    </xdr:from>
    <xdr:to>
      <xdr:col>5</xdr:col>
      <xdr:colOff>358775</xdr:colOff>
      <xdr:row>37</xdr:row>
      <xdr:rowOff>41402</xdr:rowOff>
    </xdr:to>
    <xdr:cxnSp macro="">
      <xdr:nvCxnSpPr>
        <xdr:cNvPr id="64" name="直線コネクタ 63"/>
        <xdr:cNvCxnSpPr/>
      </xdr:nvCxnSpPr>
      <xdr:spPr>
        <a:xfrm>
          <a:off x="2908300" y="6217412"/>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75184</xdr:rowOff>
    </xdr:from>
    <xdr:to>
      <xdr:col>5</xdr:col>
      <xdr:colOff>409575</xdr:colOff>
      <xdr:row>35</xdr:row>
      <xdr:rowOff>5334</xdr:rowOff>
    </xdr:to>
    <xdr:sp macro="" textlink="">
      <xdr:nvSpPr>
        <xdr:cNvPr id="65" name="フローチャート : 判断 64"/>
        <xdr:cNvSpPr/>
      </xdr:nvSpPr>
      <xdr:spPr>
        <a:xfrm>
          <a:off x="3746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21861</xdr:rowOff>
    </xdr:from>
    <xdr:ext cx="469744" cy="259045"/>
    <xdr:sp macro="" textlink="">
      <xdr:nvSpPr>
        <xdr:cNvPr id="66" name="テキスト ボックス 65"/>
        <xdr:cNvSpPr txBox="1"/>
      </xdr:nvSpPr>
      <xdr:spPr>
        <a:xfrm>
          <a:off x="3562427" y="5679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45212</xdr:rowOff>
    </xdr:from>
    <xdr:to>
      <xdr:col>4</xdr:col>
      <xdr:colOff>155575</xdr:colOff>
      <xdr:row>37</xdr:row>
      <xdr:rowOff>4826</xdr:rowOff>
    </xdr:to>
    <xdr:cxnSp macro="">
      <xdr:nvCxnSpPr>
        <xdr:cNvPr id="67" name="直線コネクタ 66"/>
        <xdr:cNvCxnSpPr/>
      </xdr:nvCxnSpPr>
      <xdr:spPr>
        <a:xfrm flipV="1">
          <a:off x="2019300" y="6217412"/>
          <a:ext cx="889000" cy="13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31750</xdr:rowOff>
    </xdr:from>
    <xdr:to>
      <xdr:col>4</xdr:col>
      <xdr:colOff>206375</xdr:colOff>
      <xdr:row>35</xdr:row>
      <xdr:rowOff>133350</xdr:rowOff>
    </xdr:to>
    <xdr:sp macro="" textlink="">
      <xdr:nvSpPr>
        <xdr:cNvPr id="68" name="フローチャート : 判断 67"/>
        <xdr:cNvSpPr/>
      </xdr:nvSpPr>
      <xdr:spPr>
        <a:xfrm>
          <a:off x="2857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149877</xdr:rowOff>
    </xdr:from>
    <xdr:ext cx="469744" cy="259045"/>
    <xdr:sp macro="" textlink="">
      <xdr:nvSpPr>
        <xdr:cNvPr id="69" name="テキスト ボックス 68"/>
        <xdr:cNvSpPr txBox="1"/>
      </xdr:nvSpPr>
      <xdr:spPr>
        <a:xfrm>
          <a:off x="2673427"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150368</xdr:rowOff>
    </xdr:from>
    <xdr:to>
      <xdr:col>2</xdr:col>
      <xdr:colOff>638175</xdr:colOff>
      <xdr:row>37</xdr:row>
      <xdr:rowOff>4826</xdr:rowOff>
    </xdr:to>
    <xdr:cxnSp macro="">
      <xdr:nvCxnSpPr>
        <xdr:cNvPr id="70" name="直線コネクタ 69"/>
        <xdr:cNvCxnSpPr/>
      </xdr:nvCxnSpPr>
      <xdr:spPr>
        <a:xfrm>
          <a:off x="1130300" y="632256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69850</xdr:rowOff>
    </xdr:from>
    <xdr:to>
      <xdr:col>3</xdr:col>
      <xdr:colOff>3175</xdr:colOff>
      <xdr:row>36</xdr:row>
      <xdr:rowOff>0</xdr:rowOff>
    </xdr:to>
    <xdr:sp macro="" textlink="">
      <xdr:nvSpPr>
        <xdr:cNvPr id="71" name="フローチャート : 判断 70"/>
        <xdr:cNvSpPr/>
      </xdr:nvSpPr>
      <xdr:spPr>
        <a:xfrm>
          <a:off x="19685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16527</xdr:rowOff>
    </xdr:from>
    <xdr:ext cx="469744" cy="259045"/>
    <xdr:sp macro="" textlink="">
      <xdr:nvSpPr>
        <xdr:cNvPr id="72" name="テキスト ボックス 71"/>
        <xdr:cNvSpPr txBox="1"/>
      </xdr:nvSpPr>
      <xdr:spPr>
        <a:xfrm>
          <a:off x="1784427" y="584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155194</xdr:rowOff>
    </xdr:from>
    <xdr:to>
      <xdr:col>1</xdr:col>
      <xdr:colOff>485775</xdr:colOff>
      <xdr:row>35</xdr:row>
      <xdr:rowOff>85344</xdr:rowOff>
    </xdr:to>
    <xdr:sp macro="" textlink="">
      <xdr:nvSpPr>
        <xdr:cNvPr id="73" name="フローチャート : 判断 72"/>
        <xdr:cNvSpPr/>
      </xdr:nvSpPr>
      <xdr:spPr>
        <a:xfrm>
          <a:off x="1079500" y="5984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101871</xdr:rowOff>
    </xdr:from>
    <xdr:ext cx="469744" cy="259045"/>
    <xdr:sp macro="" textlink="">
      <xdr:nvSpPr>
        <xdr:cNvPr id="74" name="テキスト ボックス 73"/>
        <xdr:cNvSpPr txBox="1"/>
      </xdr:nvSpPr>
      <xdr:spPr>
        <a:xfrm>
          <a:off x="895427" y="5759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143002</xdr:rowOff>
    </xdr:from>
    <xdr:to>
      <xdr:col>6</xdr:col>
      <xdr:colOff>561975</xdr:colOff>
      <xdr:row>38</xdr:row>
      <xdr:rowOff>73152</xdr:rowOff>
    </xdr:to>
    <xdr:sp macro="" textlink="">
      <xdr:nvSpPr>
        <xdr:cNvPr id="80" name="円/楕円 79"/>
        <xdr:cNvSpPr/>
      </xdr:nvSpPr>
      <xdr:spPr>
        <a:xfrm>
          <a:off x="4584700" y="648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121429</xdr:rowOff>
    </xdr:from>
    <xdr:ext cx="469744" cy="259045"/>
    <xdr:sp macro="" textlink="">
      <xdr:nvSpPr>
        <xdr:cNvPr id="81" name="議会費該当値テキスト"/>
        <xdr:cNvSpPr txBox="1"/>
      </xdr:nvSpPr>
      <xdr:spPr>
        <a:xfrm>
          <a:off x="4686300" y="646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2,254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162052</xdr:rowOff>
    </xdr:from>
    <xdr:to>
      <xdr:col>5</xdr:col>
      <xdr:colOff>409575</xdr:colOff>
      <xdr:row>37</xdr:row>
      <xdr:rowOff>92202</xdr:rowOff>
    </xdr:to>
    <xdr:sp macro="" textlink="">
      <xdr:nvSpPr>
        <xdr:cNvPr id="82" name="円/楕円 81"/>
        <xdr:cNvSpPr/>
      </xdr:nvSpPr>
      <xdr:spPr>
        <a:xfrm>
          <a:off x="3746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83329</xdr:rowOff>
    </xdr:from>
    <xdr:ext cx="469744" cy="259045"/>
    <xdr:sp macro="" textlink="">
      <xdr:nvSpPr>
        <xdr:cNvPr id="83" name="テキスト ボックス 82"/>
        <xdr:cNvSpPr txBox="1"/>
      </xdr:nvSpPr>
      <xdr:spPr>
        <a:xfrm>
          <a:off x="3562427" y="6426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165862</xdr:rowOff>
    </xdr:from>
    <xdr:to>
      <xdr:col>4</xdr:col>
      <xdr:colOff>206375</xdr:colOff>
      <xdr:row>36</xdr:row>
      <xdr:rowOff>96012</xdr:rowOff>
    </xdr:to>
    <xdr:sp macro="" textlink="">
      <xdr:nvSpPr>
        <xdr:cNvPr id="84" name="円/楕円 83"/>
        <xdr:cNvSpPr/>
      </xdr:nvSpPr>
      <xdr:spPr>
        <a:xfrm>
          <a:off x="28575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87139</xdr:rowOff>
    </xdr:from>
    <xdr:ext cx="469744" cy="259045"/>
    <xdr:sp macro="" textlink="">
      <xdr:nvSpPr>
        <xdr:cNvPr id="85" name="テキスト ボックス 84"/>
        <xdr:cNvSpPr txBox="1"/>
      </xdr:nvSpPr>
      <xdr:spPr>
        <a:xfrm>
          <a:off x="2673427" y="625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125476</xdr:rowOff>
    </xdr:from>
    <xdr:to>
      <xdr:col>3</xdr:col>
      <xdr:colOff>3175</xdr:colOff>
      <xdr:row>37</xdr:row>
      <xdr:rowOff>55626</xdr:rowOff>
    </xdr:to>
    <xdr:sp macro="" textlink="">
      <xdr:nvSpPr>
        <xdr:cNvPr id="86" name="円/楕円 85"/>
        <xdr:cNvSpPr/>
      </xdr:nvSpPr>
      <xdr:spPr>
        <a:xfrm>
          <a:off x="1968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46753</xdr:rowOff>
    </xdr:from>
    <xdr:ext cx="469744" cy="259045"/>
    <xdr:sp macro="" textlink="">
      <xdr:nvSpPr>
        <xdr:cNvPr id="87" name="テキスト ボックス 86"/>
        <xdr:cNvSpPr txBox="1"/>
      </xdr:nvSpPr>
      <xdr:spPr>
        <a:xfrm>
          <a:off x="1784427"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99568</xdr:rowOff>
    </xdr:from>
    <xdr:to>
      <xdr:col>1</xdr:col>
      <xdr:colOff>485775</xdr:colOff>
      <xdr:row>37</xdr:row>
      <xdr:rowOff>29718</xdr:rowOff>
    </xdr:to>
    <xdr:sp macro="" textlink="">
      <xdr:nvSpPr>
        <xdr:cNvPr id="88" name="円/楕円 87"/>
        <xdr:cNvSpPr/>
      </xdr:nvSpPr>
      <xdr:spPr>
        <a:xfrm>
          <a:off x="1079500" y="627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20845</xdr:rowOff>
    </xdr:from>
    <xdr:ext cx="469744" cy="259045"/>
    <xdr:sp macro="" textlink="">
      <xdr:nvSpPr>
        <xdr:cNvPr id="89" name="テキスト ボックス 88"/>
        <xdr:cNvSpPr txBox="1"/>
      </xdr:nvSpPr>
      <xdr:spPr>
        <a:xfrm>
          <a:off x="895427" y="636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144101</xdr:rowOff>
    </xdr:from>
    <xdr:to>
      <xdr:col>6</xdr:col>
      <xdr:colOff>510540</xdr:colOff>
      <xdr:row>58</xdr:row>
      <xdr:rowOff>52432</xdr:rowOff>
    </xdr:to>
    <xdr:cxnSp macro="">
      <xdr:nvCxnSpPr>
        <xdr:cNvPr id="114" name="直線コネクタ 113"/>
        <xdr:cNvCxnSpPr/>
      </xdr:nvCxnSpPr>
      <xdr:spPr>
        <a:xfrm flipV="1">
          <a:off x="4633595" y="8545151"/>
          <a:ext cx="1270" cy="1451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56259</xdr:rowOff>
    </xdr:from>
    <xdr:ext cx="534377" cy="259045"/>
    <xdr:sp macro="" textlink="">
      <xdr:nvSpPr>
        <xdr:cNvPr id="115" name="総務費最小値テキスト"/>
        <xdr:cNvSpPr txBox="1"/>
      </xdr:nvSpPr>
      <xdr:spPr>
        <a:xfrm>
          <a:off x="4686300" y="10000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28,581</a:t>
          </a:r>
          <a:endParaRPr kumimoji="1" lang="ja-JP" altLang="en-US" sz="1000" b="1">
            <a:latin typeface="ＭＳ Ｐゴシック"/>
          </a:endParaRPr>
        </a:p>
      </xdr:txBody>
    </xdr:sp>
    <xdr:clientData/>
  </xdr:oneCellAnchor>
  <xdr:twoCellAnchor>
    <xdr:from>
      <xdr:col>6</xdr:col>
      <xdr:colOff>422275</xdr:colOff>
      <xdr:row>58</xdr:row>
      <xdr:rowOff>52432</xdr:rowOff>
    </xdr:from>
    <xdr:to>
      <xdr:col>6</xdr:col>
      <xdr:colOff>600075</xdr:colOff>
      <xdr:row>58</xdr:row>
      <xdr:rowOff>52432</xdr:rowOff>
    </xdr:to>
    <xdr:cxnSp macro="">
      <xdr:nvCxnSpPr>
        <xdr:cNvPr id="116" name="直線コネクタ 115"/>
        <xdr:cNvCxnSpPr/>
      </xdr:nvCxnSpPr>
      <xdr:spPr>
        <a:xfrm>
          <a:off x="4546600" y="9996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90778</xdr:rowOff>
    </xdr:from>
    <xdr:ext cx="599010" cy="259045"/>
    <xdr:sp macro="" textlink="">
      <xdr:nvSpPr>
        <xdr:cNvPr id="117" name="総務費最大値テキスト"/>
        <xdr:cNvSpPr txBox="1"/>
      </xdr:nvSpPr>
      <xdr:spPr>
        <a:xfrm>
          <a:off x="4686300" y="832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104,769</a:t>
          </a:r>
          <a:endParaRPr kumimoji="1" lang="ja-JP" altLang="en-US" sz="1000" b="1">
            <a:latin typeface="ＭＳ Ｐゴシック"/>
          </a:endParaRPr>
        </a:p>
      </xdr:txBody>
    </xdr:sp>
    <xdr:clientData/>
  </xdr:oneCellAnchor>
  <xdr:twoCellAnchor>
    <xdr:from>
      <xdr:col>6</xdr:col>
      <xdr:colOff>422275</xdr:colOff>
      <xdr:row>49</xdr:row>
      <xdr:rowOff>144101</xdr:rowOff>
    </xdr:from>
    <xdr:to>
      <xdr:col>6</xdr:col>
      <xdr:colOff>600075</xdr:colOff>
      <xdr:row>49</xdr:row>
      <xdr:rowOff>144101</xdr:rowOff>
    </xdr:to>
    <xdr:cxnSp macro="">
      <xdr:nvCxnSpPr>
        <xdr:cNvPr id="118" name="直線コネクタ 117"/>
        <xdr:cNvCxnSpPr/>
      </xdr:nvCxnSpPr>
      <xdr:spPr>
        <a:xfrm>
          <a:off x="4546600" y="8545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111354</xdr:rowOff>
    </xdr:from>
    <xdr:to>
      <xdr:col>6</xdr:col>
      <xdr:colOff>511175</xdr:colOff>
      <xdr:row>57</xdr:row>
      <xdr:rowOff>63557</xdr:rowOff>
    </xdr:to>
    <xdr:cxnSp macro="">
      <xdr:nvCxnSpPr>
        <xdr:cNvPr id="119" name="直線コネクタ 118"/>
        <xdr:cNvCxnSpPr/>
      </xdr:nvCxnSpPr>
      <xdr:spPr>
        <a:xfrm>
          <a:off x="3797300" y="9712554"/>
          <a:ext cx="838200" cy="123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50474</xdr:rowOff>
    </xdr:from>
    <xdr:ext cx="534377" cy="259045"/>
    <xdr:sp macro="" textlink="">
      <xdr:nvSpPr>
        <xdr:cNvPr id="120" name="総務費平均値テキスト"/>
        <xdr:cNvSpPr txBox="1"/>
      </xdr:nvSpPr>
      <xdr:spPr>
        <a:xfrm>
          <a:off x="4686300" y="9480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45,218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27597</xdr:rowOff>
    </xdr:from>
    <xdr:to>
      <xdr:col>6</xdr:col>
      <xdr:colOff>561975</xdr:colOff>
      <xdr:row>56</xdr:row>
      <xdr:rowOff>129197</xdr:rowOff>
    </xdr:to>
    <xdr:sp macro="" textlink="">
      <xdr:nvSpPr>
        <xdr:cNvPr id="121" name="フローチャート : 判断 120"/>
        <xdr:cNvSpPr/>
      </xdr:nvSpPr>
      <xdr:spPr>
        <a:xfrm>
          <a:off x="4584700" y="962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111354</xdr:rowOff>
    </xdr:from>
    <xdr:to>
      <xdr:col>5</xdr:col>
      <xdr:colOff>358775</xdr:colOff>
      <xdr:row>57</xdr:row>
      <xdr:rowOff>54013</xdr:rowOff>
    </xdr:to>
    <xdr:cxnSp macro="">
      <xdr:nvCxnSpPr>
        <xdr:cNvPr id="122" name="直線コネクタ 121"/>
        <xdr:cNvCxnSpPr/>
      </xdr:nvCxnSpPr>
      <xdr:spPr>
        <a:xfrm flipV="1">
          <a:off x="2908300" y="9712554"/>
          <a:ext cx="889000" cy="114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65774</xdr:rowOff>
    </xdr:from>
    <xdr:to>
      <xdr:col>5</xdr:col>
      <xdr:colOff>409575</xdr:colOff>
      <xdr:row>55</xdr:row>
      <xdr:rowOff>167374</xdr:rowOff>
    </xdr:to>
    <xdr:sp macro="" textlink="">
      <xdr:nvSpPr>
        <xdr:cNvPr id="123" name="フローチャート : 判断 122"/>
        <xdr:cNvSpPr/>
      </xdr:nvSpPr>
      <xdr:spPr>
        <a:xfrm>
          <a:off x="3746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12451</xdr:rowOff>
    </xdr:from>
    <xdr:ext cx="534377" cy="259045"/>
    <xdr:sp macro="" textlink="">
      <xdr:nvSpPr>
        <xdr:cNvPr id="124" name="テキスト ボックス 123"/>
        <xdr:cNvSpPr txBox="1"/>
      </xdr:nvSpPr>
      <xdr:spPr>
        <a:xfrm>
          <a:off x="3530111" y="9270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52,214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150958</xdr:rowOff>
    </xdr:from>
    <xdr:to>
      <xdr:col>4</xdr:col>
      <xdr:colOff>155575</xdr:colOff>
      <xdr:row>57</xdr:row>
      <xdr:rowOff>54013</xdr:rowOff>
    </xdr:to>
    <xdr:cxnSp macro="">
      <xdr:nvCxnSpPr>
        <xdr:cNvPr id="125" name="直線コネクタ 124"/>
        <xdr:cNvCxnSpPr/>
      </xdr:nvCxnSpPr>
      <xdr:spPr>
        <a:xfrm>
          <a:off x="2019300" y="9580708"/>
          <a:ext cx="889000" cy="245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11061</xdr:rowOff>
    </xdr:from>
    <xdr:to>
      <xdr:col>4</xdr:col>
      <xdr:colOff>206375</xdr:colOff>
      <xdr:row>56</xdr:row>
      <xdr:rowOff>112661</xdr:rowOff>
    </xdr:to>
    <xdr:sp macro="" textlink="">
      <xdr:nvSpPr>
        <xdr:cNvPr id="126" name="フローチャート : 判断 125"/>
        <xdr:cNvSpPr/>
      </xdr:nvSpPr>
      <xdr:spPr>
        <a:xfrm>
          <a:off x="2857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129188</xdr:rowOff>
    </xdr:from>
    <xdr:ext cx="534377" cy="259045"/>
    <xdr:sp macro="" textlink="">
      <xdr:nvSpPr>
        <xdr:cNvPr id="127" name="テキスト ボックス 126"/>
        <xdr:cNvSpPr txBox="1"/>
      </xdr:nvSpPr>
      <xdr:spPr>
        <a:xfrm>
          <a:off x="2641111" y="938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150958</xdr:rowOff>
    </xdr:from>
    <xdr:to>
      <xdr:col>2</xdr:col>
      <xdr:colOff>638175</xdr:colOff>
      <xdr:row>57</xdr:row>
      <xdr:rowOff>164541</xdr:rowOff>
    </xdr:to>
    <xdr:cxnSp macro="">
      <xdr:nvCxnSpPr>
        <xdr:cNvPr id="128" name="直線コネクタ 127"/>
        <xdr:cNvCxnSpPr/>
      </xdr:nvCxnSpPr>
      <xdr:spPr>
        <a:xfrm flipV="1">
          <a:off x="1130300" y="9580708"/>
          <a:ext cx="889000" cy="35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162966</xdr:rowOff>
    </xdr:from>
    <xdr:to>
      <xdr:col>3</xdr:col>
      <xdr:colOff>3175</xdr:colOff>
      <xdr:row>56</xdr:row>
      <xdr:rowOff>93116</xdr:rowOff>
    </xdr:to>
    <xdr:sp macro="" textlink="">
      <xdr:nvSpPr>
        <xdr:cNvPr id="129" name="フローチャート : 判断 128"/>
        <xdr:cNvSpPr/>
      </xdr:nvSpPr>
      <xdr:spPr>
        <a:xfrm>
          <a:off x="1968500" y="959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84243</xdr:rowOff>
    </xdr:from>
    <xdr:ext cx="534377" cy="259045"/>
    <xdr:sp macro="" textlink="">
      <xdr:nvSpPr>
        <xdr:cNvPr id="130" name="テキスト ボックス 129"/>
        <xdr:cNvSpPr txBox="1"/>
      </xdr:nvSpPr>
      <xdr:spPr>
        <a:xfrm>
          <a:off x="1752111" y="96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55849</xdr:rowOff>
    </xdr:from>
    <xdr:to>
      <xdr:col>1</xdr:col>
      <xdr:colOff>485775</xdr:colOff>
      <xdr:row>56</xdr:row>
      <xdr:rowOff>157449</xdr:rowOff>
    </xdr:to>
    <xdr:sp macro="" textlink="">
      <xdr:nvSpPr>
        <xdr:cNvPr id="131" name="フローチャート : 判断 130"/>
        <xdr:cNvSpPr/>
      </xdr:nvSpPr>
      <xdr:spPr>
        <a:xfrm>
          <a:off x="1079500" y="96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2526</xdr:rowOff>
    </xdr:from>
    <xdr:ext cx="534377" cy="259045"/>
    <xdr:sp macro="" textlink="">
      <xdr:nvSpPr>
        <xdr:cNvPr id="132" name="テキスト ボックス 131"/>
        <xdr:cNvSpPr txBox="1"/>
      </xdr:nvSpPr>
      <xdr:spPr>
        <a:xfrm>
          <a:off x="863111" y="94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43,735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12757</xdr:rowOff>
    </xdr:from>
    <xdr:to>
      <xdr:col>6</xdr:col>
      <xdr:colOff>561975</xdr:colOff>
      <xdr:row>57</xdr:row>
      <xdr:rowOff>114357</xdr:rowOff>
    </xdr:to>
    <xdr:sp macro="" textlink="">
      <xdr:nvSpPr>
        <xdr:cNvPr id="138" name="円/楕円 137"/>
        <xdr:cNvSpPr/>
      </xdr:nvSpPr>
      <xdr:spPr>
        <a:xfrm>
          <a:off x="4584700" y="9785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162634</xdr:rowOff>
    </xdr:from>
    <xdr:ext cx="534377" cy="259045"/>
    <xdr:sp macro="" textlink="">
      <xdr:nvSpPr>
        <xdr:cNvPr id="139" name="総務費該当値テキスト"/>
        <xdr:cNvSpPr txBox="1"/>
      </xdr:nvSpPr>
      <xdr:spPr>
        <a:xfrm>
          <a:off x="4686300" y="976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36,997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60554</xdr:rowOff>
    </xdr:from>
    <xdr:to>
      <xdr:col>5</xdr:col>
      <xdr:colOff>409575</xdr:colOff>
      <xdr:row>56</xdr:row>
      <xdr:rowOff>162154</xdr:rowOff>
    </xdr:to>
    <xdr:sp macro="" textlink="">
      <xdr:nvSpPr>
        <xdr:cNvPr id="140" name="円/楕円 139"/>
        <xdr:cNvSpPr/>
      </xdr:nvSpPr>
      <xdr:spPr>
        <a:xfrm>
          <a:off x="3746500" y="9661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153281</xdr:rowOff>
    </xdr:from>
    <xdr:ext cx="534377" cy="259045"/>
    <xdr:sp macro="" textlink="">
      <xdr:nvSpPr>
        <xdr:cNvPr id="141" name="テキスト ボックス 140"/>
        <xdr:cNvSpPr txBox="1"/>
      </xdr:nvSpPr>
      <xdr:spPr>
        <a:xfrm>
          <a:off x="3530111" y="975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43,488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3213</xdr:rowOff>
    </xdr:from>
    <xdr:to>
      <xdr:col>4</xdr:col>
      <xdr:colOff>206375</xdr:colOff>
      <xdr:row>57</xdr:row>
      <xdr:rowOff>104813</xdr:rowOff>
    </xdr:to>
    <xdr:sp macro="" textlink="">
      <xdr:nvSpPr>
        <xdr:cNvPr id="142" name="円/楕円 141"/>
        <xdr:cNvSpPr/>
      </xdr:nvSpPr>
      <xdr:spPr>
        <a:xfrm>
          <a:off x="2857500" y="97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95940</xdr:rowOff>
    </xdr:from>
    <xdr:ext cx="534377" cy="259045"/>
    <xdr:sp macro="" textlink="">
      <xdr:nvSpPr>
        <xdr:cNvPr id="143" name="テキスト ボックス 142"/>
        <xdr:cNvSpPr txBox="1"/>
      </xdr:nvSpPr>
      <xdr:spPr>
        <a:xfrm>
          <a:off x="2641111" y="98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37,498</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100158</xdr:rowOff>
    </xdr:from>
    <xdr:to>
      <xdr:col>3</xdr:col>
      <xdr:colOff>3175</xdr:colOff>
      <xdr:row>56</xdr:row>
      <xdr:rowOff>30308</xdr:rowOff>
    </xdr:to>
    <xdr:sp macro="" textlink="">
      <xdr:nvSpPr>
        <xdr:cNvPr id="144" name="円/楕円 143"/>
        <xdr:cNvSpPr/>
      </xdr:nvSpPr>
      <xdr:spPr>
        <a:xfrm>
          <a:off x="1968500" y="952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46835</xdr:rowOff>
    </xdr:from>
    <xdr:ext cx="534377" cy="259045"/>
    <xdr:sp macro="" textlink="">
      <xdr:nvSpPr>
        <xdr:cNvPr id="145" name="テキスト ボックス 144"/>
        <xdr:cNvSpPr txBox="1"/>
      </xdr:nvSpPr>
      <xdr:spPr>
        <a:xfrm>
          <a:off x="1752111" y="93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50,409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113741</xdr:rowOff>
    </xdr:from>
    <xdr:to>
      <xdr:col>1</xdr:col>
      <xdr:colOff>485775</xdr:colOff>
      <xdr:row>58</xdr:row>
      <xdr:rowOff>43891</xdr:rowOff>
    </xdr:to>
    <xdr:sp macro="" textlink="">
      <xdr:nvSpPr>
        <xdr:cNvPr id="146" name="円/楕円 145"/>
        <xdr:cNvSpPr/>
      </xdr:nvSpPr>
      <xdr:spPr>
        <a:xfrm>
          <a:off x="1079500" y="988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35018</xdr:rowOff>
    </xdr:from>
    <xdr:ext cx="534377" cy="259045"/>
    <xdr:sp macro="" textlink="">
      <xdr:nvSpPr>
        <xdr:cNvPr id="147" name="テキスト ボックス 146"/>
        <xdr:cNvSpPr txBox="1"/>
      </xdr:nvSpPr>
      <xdr:spPr>
        <a:xfrm>
          <a:off x="863111" y="997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176,345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64959</xdr:rowOff>
    </xdr:from>
    <xdr:to>
      <xdr:col>6</xdr:col>
      <xdr:colOff>510540</xdr:colOff>
      <xdr:row>78</xdr:row>
      <xdr:rowOff>103853</xdr:rowOff>
    </xdr:to>
    <xdr:cxnSp macro="">
      <xdr:nvCxnSpPr>
        <xdr:cNvPr id="174" name="直線コネクタ 173"/>
        <xdr:cNvCxnSpPr/>
      </xdr:nvCxnSpPr>
      <xdr:spPr>
        <a:xfrm flipV="1">
          <a:off x="4633595" y="12066459"/>
          <a:ext cx="1270" cy="1410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107680</xdr:rowOff>
    </xdr:from>
    <xdr:ext cx="599010" cy="259045"/>
    <xdr:sp macro="" textlink="">
      <xdr:nvSpPr>
        <xdr:cNvPr id="175" name="民生費最小値テキスト"/>
        <xdr:cNvSpPr txBox="1"/>
      </xdr:nvSpPr>
      <xdr:spPr>
        <a:xfrm>
          <a:off x="4686300" y="13480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105,293</a:t>
          </a:r>
          <a:endParaRPr kumimoji="1" lang="ja-JP" altLang="en-US" sz="1000" b="1">
            <a:latin typeface="ＭＳ Ｐゴシック"/>
          </a:endParaRPr>
        </a:p>
      </xdr:txBody>
    </xdr:sp>
    <xdr:clientData/>
  </xdr:oneCellAnchor>
  <xdr:twoCellAnchor>
    <xdr:from>
      <xdr:col>6</xdr:col>
      <xdr:colOff>422275</xdr:colOff>
      <xdr:row>78</xdr:row>
      <xdr:rowOff>103853</xdr:rowOff>
    </xdr:from>
    <xdr:to>
      <xdr:col>6</xdr:col>
      <xdr:colOff>600075</xdr:colOff>
      <xdr:row>78</xdr:row>
      <xdr:rowOff>103853</xdr:rowOff>
    </xdr:to>
    <xdr:cxnSp macro="">
      <xdr:nvCxnSpPr>
        <xdr:cNvPr id="176" name="直線コネクタ 175"/>
        <xdr:cNvCxnSpPr/>
      </xdr:nvCxnSpPr>
      <xdr:spPr>
        <a:xfrm>
          <a:off x="4546600" y="13476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11636</xdr:rowOff>
    </xdr:from>
    <xdr:ext cx="599010" cy="259045"/>
    <xdr:sp macro="" textlink="">
      <xdr:nvSpPr>
        <xdr:cNvPr id="177" name="民生費最大値テキスト"/>
        <xdr:cNvSpPr txBox="1"/>
      </xdr:nvSpPr>
      <xdr:spPr>
        <a:xfrm>
          <a:off x="4686300" y="1184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234,866</a:t>
          </a:r>
          <a:endParaRPr kumimoji="1" lang="ja-JP" altLang="en-US" sz="1000" b="1">
            <a:latin typeface="ＭＳ Ｐゴシック"/>
          </a:endParaRPr>
        </a:p>
      </xdr:txBody>
    </xdr:sp>
    <xdr:clientData/>
  </xdr:oneCellAnchor>
  <xdr:twoCellAnchor>
    <xdr:from>
      <xdr:col>6</xdr:col>
      <xdr:colOff>422275</xdr:colOff>
      <xdr:row>70</xdr:row>
      <xdr:rowOff>64959</xdr:rowOff>
    </xdr:from>
    <xdr:to>
      <xdr:col>6</xdr:col>
      <xdr:colOff>600075</xdr:colOff>
      <xdr:row>70</xdr:row>
      <xdr:rowOff>64959</xdr:rowOff>
    </xdr:to>
    <xdr:cxnSp macro="">
      <xdr:nvCxnSpPr>
        <xdr:cNvPr id="178" name="直線コネクタ 177"/>
        <xdr:cNvCxnSpPr/>
      </xdr:nvCxnSpPr>
      <xdr:spPr>
        <a:xfrm>
          <a:off x="4546600" y="12066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149072</xdr:rowOff>
    </xdr:from>
    <xdr:to>
      <xdr:col>6</xdr:col>
      <xdr:colOff>511175</xdr:colOff>
      <xdr:row>75</xdr:row>
      <xdr:rowOff>60158</xdr:rowOff>
    </xdr:to>
    <xdr:cxnSp macro="">
      <xdr:nvCxnSpPr>
        <xdr:cNvPr id="179" name="直線コネクタ 178"/>
        <xdr:cNvCxnSpPr/>
      </xdr:nvCxnSpPr>
      <xdr:spPr>
        <a:xfrm flipV="1">
          <a:off x="3797300" y="12836372"/>
          <a:ext cx="838200" cy="82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2035</xdr:rowOff>
    </xdr:from>
    <xdr:ext cx="599010" cy="259045"/>
    <xdr:sp macro="" textlink="">
      <xdr:nvSpPr>
        <xdr:cNvPr id="180" name="民生費平均値テキスト"/>
        <xdr:cNvSpPr txBox="1"/>
      </xdr:nvSpPr>
      <xdr:spPr>
        <a:xfrm>
          <a:off x="4686300" y="128607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155,248</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23608</xdr:rowOff>
    </xdr:from>
    <xdr:to>
      <xdr:col>6</xdr:col>
      <xdr:colOff>561975</xdr:colOff>
      <xdr:row>75</xdr:row>
      <xdr:rowOff>125208</xdr:rowOff>
    </xdr:to>
    <xdr:sp macro="" textlink="">
      <xdr:nvSpPr>
        <xdr:cNvPr id="181" name="フローチャート : 判断 180"/>
        <xdr:cNvSpPr/>
      </xdr:nvSpPr>
      <xdr:spPr>
        <a:xfrm>
          <a:off x="45847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60158</xdr:rowOff>
    </xdr:from>
    <xdr:to>
      <xdr:col>5</xdr:col>
      <xdr:colOff>358775</xdr:colOff>
      <xdr:row>75</xdr:row>
      <xdr:rowOff>112007</xdr:rowOff>
    </xdr:to>
    <xdr:cxnSp macro="">
      <xdr:nvCxnSpPr>
        <xdr:cNvPr id="182" name="直線コネクタ 181"/>
        <xdr:cNvCxnSpPr/>
      </xdr:nvCxnSpPr>
      <xdr:spPr>
        <a:xfrm flipV="1">
          <a:off x="2908300" y="12918908"/>
          <a:ext cx="889000" cy="5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103029</xdr:rowOff>
    </xdr:from>
    <xdr:to>
      <xdr:col>5</xdr:col>
      <xdr:colOff>409575</xdr:colOff>
      <xdr:row>75</xdr:row>
      <xdr:rowOff>33179</xdr:rowOff>
    </xdr:to>
    <xdr:sp macro="" textlink="">
      <xdr:nvSpPr>
        <xdr:cNvPr id="183" name="フローチャート : 判断 182"/>
        <xdr:cNvSpPr/>
      </xdr:nvSpPr>
      <xdr:spPr>
        <a:xfrm>
          <a:off x="3746500" y="1279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49706</xdr:rowOff>
    </xdr:from>
    <xdr:ext cx="599010" cy="259045"/>
    <xdr:sp macro="" textlink="">
      <xdr:nvSpPr>
        <xdr:cNvPr id="184" name="テキスト ボックス 183"/>
        <xdr:cNvSpPr txBox="1"/>
      </xdr:nvSpPr>
      <xdr:spPr>
        <a:xfrm>
          <a:off x="3497794" y="1256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163,702</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112007</xdr:rowOff>
    </xdr:from>
    <xdr:to>
      <xdr:col>4</xdr:col>
      <xdr:colOff>155575</xdr:colOff>
      <xdr:row>76</xdr:row>
      <xdr:rowOff>66832</xdr:rowOff>
    </xdr:to>
    <xdr:cxnSp macro="">
      <xdr:nvCxnSpPr>
        <xdr:cNvPr id="185" name="直線コネクタ 184"/>
        <xdr:cNvCxnSpPr/>
      </xdr:nvCxnSpPr>
      <xdr:spPr>
        <a:xfrm flipV="1">
          <a:off x="2019300" y="12970757"/>
          <a:ext cx="889000" cy="1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3186</xdr:rowOff>
    </xdr:from>
    <xdr:to>
      <xdr:col>4</xdr:col>
      <xdr:colOff>206375</xdr:colOff>
      <xdr:row>76</xdr:row>
      <xdr:rowOff>104786</xdr:rowOff>
    </xdr:to>
    <xdr:sp macro="" textlink="">
      <xdr:nvSpPr>
        <xdr:cNvPr id="186" name="フローチャート : 判断 185"/>
        <xdr:cNvSpPr/>
      </xdr:nvSpPr>
      <xdr:spPr>
        <a:xfrm>
          <a:off x="2857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95913</xdr:rowOff>
    </xdr:from>
    <xdr:ext cx="599010" cy="259045"/>
    <xdr:sp macro="" textlink="">
      <xdr:nvSpPr>
        <xdr:cNvPr id="187" name="テキスト ボックス 186"/>
        <xdr:cNvSpPr txBox="1"/>
      </xdr:nvSpPr>
      <xdr:spPr>
        <a:xfrm>
          <a:off x="2608794"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141,374</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66832</xdr:rowOff>
    </xdr:from>
    <xdr:to>
      <xdr:col>2</xdr:col>
      <xdr:colOff>638175</xdr:colOff>
      <xdr:row>76</xdr:row>
      <xdr:rowOff>116046</xdr:rowOff>
    </xdr:to>
    <xdr:cxnSp macro="">
      <xdr:nvCxnSpPr>
        <xdr:cNvPr id="188" name="直線コネクタ 187"/>
        <xdr:cNvCxnSpPr/>
      </xdr:nvCxnSpPr>
      <xdr:spPr>
        <a:xfrm flipV="1">
          <a:off x="1130300" y="13097032"/>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104772</xdr:rowOff>
    </xdr:from>
    <xdr:to>
      <xdr:col>3</xdr:col>
      <xdr:colOff>3175</xdr:colOff>
      <xdr:row>77</xdr:row>
      <xdr:rowOff>34922</xdr:rowOff>
    </xdr:to>
    <xdr:sp macro="" textlink="">
      <xdr:nvSpPr>
        <xdr:cNvPr id="189" name="フローチャート : 判断 188"/>
        <xdr:cNvSpPr/>
      </xdr:nvSpPr>
      <xdr:spPr>
        <a:xfrm>
          <a:off x="1968500" y="1313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26049</xdr:rowOff>
    </xdr:from>
    <xdr:ext cx="599010" cy="259045"/>
    <xdr:sp macro="" textlink="">
      <xdr:nvSpPr>
        <xdr:cNvPr id="190" name="テキスト ボックス 189"/>
        <xdr:cNvSpPr txBox="1"/>
      </xdr:nvSpPr>
      <xdr:spPr>
        <a:xfrm>
          <a:off x="1719794" y="13227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132,042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127763</xdr:rowOff>
    </xdr:from>
    <xdr:to>
      <xdr:col>1</xdr:col>
      <xdr:colOff>485775</xdr:colOff>
      <xdr:row>77</xdr:row>
      <xdr:rowOff>57913</xdr:rowOff>
    </xdr:to>
    <xdr:sp macro="" textlink="">
      <xdr:nvSpPr>
        <xdr:cNvPr id="191" name="フローチャート : 判断 190"/>
        <xdr:cNvSpPr/>
      </xdr:nvSpPr>
      <xdr:spPr>
        <a:xfrm>
          <a:off x="1079500" y="13157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49040</xdr:rowOff>
    </xdr:from>
    <xdr:ext cx="599010" cy="259045"/>
    <xdr:sp macro="" textlink="">
      <xdr:nvSpPr>
        <xdr:cNvPr id="192" name="テキスト ボックス 191"/>
        <xdr:cNvSpPr txBox="1"/>
      </xdr:nvSpPr>
      <xdr:spPr>
        <a:xfrm>
          <a:off x="830794" y="13250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129,930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98272</xdr:rowOff>
    </xdr:from>
    <xdr:to>
      <xdr:col>6</xdr:col>
      <xdr:colOff>561975</xdr:colOff>
      <xdr:row>75</xdr:row>
      <xdr:rowOff>28422</xdr:rowOff>
    </xdr:to>
    <xdr:sp macro="" textlink="">
      <xdr:nvSpPr>
        <xdr:cNvPr id="198" name="円/楕円 197"/>
        <xdr:cNvSpPr/>
      </xdr:nvSpPr>
      <xdr:spPr>
        <a:xfrm>
          <a:off x="4584700" y="127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121149</xdr:rowOff>
    </xdr:from>
    <xdr:ext cx="599010" cy="259045"/>
    <xdr:sp macro="" textlink="">
      <xdr:nvSpPr>
        <xdr:cNvPr id="199" name="民生費該当値テキスト"/>
        <xdr:cNvSpPr txBox="1"/>
      </xdr:nvSpPr>
      <xdr:spPr>
        <a:xfrm>
          <a:off x="4686300" y="12636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164,139</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9358</xdr:rowOff>
    </xdr:from>
    <xdr:to>
      <xdr:col>5</xdr:col>
      <xdr:colOff>409575</xdr:colOff>
      <xdr:row>75</xdr:row>
      <xdr:rowOff>110958</xdr:rowOff>
    </xdr:to>
    <xdr:sp macro="" textlink="">
      <xdr:nvSpPr>
        <xdr:cNvPr id="200" name="円/楕円 199"/>
        <xdr:cNvSpPr/>
      </xdr:nvSpPr>
      <xdr:spPr>
        <a:xfrm>
          <a:off x="3746500" y="1286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102085</xdr:rowOff>
    </xdr:from>
    <xdr:ext cx="599010" cy="259045"/>
    <xdr:sp macro="" textlink="">
      <xdr:nvSpPr>
        <xdr:cNvPr id="201" name="テキスト ボックス 200"/>
        <xdr:cNvSpPr txBox="1"/>
      </xdr:nvSpPr>
      <xdr:spPr>
        <a:xfrm>
          <a:off x="3497794" y="12960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156,557</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61207</xdr:rowOff>
    </xdr:from>
    <xdr:to>
      <xdr:col>4</xdr:col>
      <xdr:colOff>206375</xdr:colOff>
      <xdr:row>75</xdr:row>
      <xdr:rowOff>162807</xdr:rowOff>
    </xdr:to>
    <xdr:sp macro="" textlink="">
      <xdr:nvSpPr>
        <xdr:cNvPr id="202" name="円/楕円 201"/>
        <xdr:cNvSpPr/>
      </xdr:nvSpPr>
      <xdr:spPr>
        <a:xfrm>
          <a:off x="2857500" y="129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7884</xdr:rowOff>
    </xdr:from>
    <xdr:ext cx="599010" cy="259045"/>
    <xdr:sp macro="" textlink="">
      <xdr:nvSpPr>
        <xdr:cNvPr id="203" name="テキスト ボックス 202"/>
        <xdr:cNvSpPr txBox="1"/>
      </xdr:nvSpPr>
      <xdr:spPr>
        <a:xfrm>
          <a:off x="2608794" y="1269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151,794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16032</xdr:rowOff>
    </xdr:from>
    <xdr:to>
      <xdr:col>3</xdr:col>
      <xdr:colOff>3175</xdr:colOff>
      <xdr:row>76</xdr:row>
      <xdr:rowOff>117632</xdr:rowOff>
    </xdr:to>
    <xdr:sp macro="" textlink="">
      <xdr:nvSpPr>
        <xdr:cNvPr id="204" name="円/楕円 203"/>
        <xdr:cNvSpPr/>
      </xdr:nvSpPr>
      <xdr:spPr>
        <a:xfrm>
          <a:off x="1968500" y="1304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134158</xdr:rowOff>
    </xdr:from>
    <xdr:ext cx="599010" cy="259045"/>
    <xdr:sp macro="" textlink="">
      <xdr:nvSpPr>
        <xdr:cNvPr id="205" name="テキスト ボックス 204"/>
        <xdr:cNvSpPr txBox="1"/>
      </xdr:nvSpPr>
      <xdr:spPr>
        <a:xfrm>
          <a:off x="1719794" y="12821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140,194</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65246</xdr:rowOff>
    </xdr:from>
    <xdr:to>
      <xdr:col>1</xdr:col>
      <xdr:colOff>485775</xdr:colOff>
      <xdr:row>76</xdr:row>
      <xdr:rowOff>166846</xdr:rowOff>
    </xdr:to>
    <xdr:sp macro="" textlink="">
      <xdr:nvSpPr>
        <xdr:cNvPr id="206" name="円/楕円 205"/>
        <xdr:cNvSpPr/>
      </xdr:nvSpPr>
      <xdr:spPr>
        <a:xfrm>
          <a:off x="1079500" y="13095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11923</xdr:rowOff>
    </xdr:from>
    <xdr:ext cx="599010" cy="259045"/>
    <xdr:sp macro="" textlink="">
      <xdr:nvSpPr>
        <xdr:cNvPr id="207" name="テキスト ボックス 206"/>
        <xdr:cNvSpPr txBox="1"/>
      </xdr:nvSpPr>
      <xdr:spPr>
        <a:xfrm>
          <a:off x="830794" y="1287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135,673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36,044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92</xdr:row>
      <xdr:rowOff>28670</xdr:rowOff>
    </xdr:from>
    <xdr:to>
      <xdr:col>6</xdr:col>
      <xdr:colOff>510540</xdr:colOff>
      <xdr:row>99</xdr:row>
      <xdr:rowOff>22543</xdr:rowOff>
    </xdr:to>
    <xdr:cxnSp macro="">
      <xdr:nvCxnSpPr>
        <xdr:cNvPr id="230" name="直線コネクタ 229"/>
        <xdr:cNvCxnSpPr/>
      </xdr:nvCxnSpPr>
      <xdr:spPr>
        <a:xfrm flipV="1">
          <a:off x="4633595" y="15802070"/>
          <a:ext cx="1270" cy="1194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26370</xdr:rowOff>
    </xdr:from>
    <xdr:ext cx="534377" cy="259045"/>
    <xdr:sp macro="" textlink="">
      <xdr:nvSpPr>
        <xdr:cNvPr id="231" name="衛生費最小値テキスト"/>
        <xdr:cNvSpPr txBox="1"/>
      </xdr:nvSpPr>
      <xdr:spPr>
        <a:xfrm>
          <a:off x="4686300" y="1699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17,625</a:t>
          </a:r>
          <a:endParaRPr kumimoji="1" lang="ja-JP" altLang="en-US" sz="1000" b="1">
            <a:latin typeface="ＭＳ Ｐゴシック"/>
          </a:endParaRPr>
        </a:p>
      </xdr:txBody>
    </xdr:sp>
    <xdr:clientData/>
  </xdr:oneCellAnchor>
  <xdr:twoCellAnchor>
    <xdr:from>
      <xdr:col>6</xdr:col>
      <xdr:colOff>422275</xdr:colOff>
      <xdr:row>99</xdr:row>
      <xdr:rowOff>22543</xdr:rowOff>
    </xdr:from>
    <xdr:to>
      <xdr:col>6</xdr:col>
      <xdr:colOff>600075</xdr:colOff>
      <xdr:row>99</xdr:row>
      <xdr:rowOff>22543</xdr:rowOff>
    </xdr:to>
    <xdr:cxnSp macro="">
      <xdr:nvCxnSpPr>
        <xdr:cNvPr id="232" name="直線コネクタ 231"/>
        <xdr:cNvCxnSpPr/>
      </xdr:nvCxnSpPr>
      <xdr:spPr>
        <a:xfrm>
          <a:off x="4546600" y="1699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146797</xdr:rowOff>
    </xdr:from>
    <xdr:ext cx="534377" cy="259045"/>
    <xdr:sp macro="" textlink="">
      <xdr:nvSpPr>
        <xdr:cNvPr id="233" name="衛生費最大値テキスト"/>
        <xdr:cNvSpPr txBox="1"/>
      </xdr:nvSpPr>
      <xdr:spPr>
        <a:xfrm>
          <a:off x="4686300" y="15577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69,857</a:t>
          </a:r>
          <a:endParaRPr kumimoji="1" lang="ja-JP" altLang="en-US" sz="1000" b="1">
            <a:latin typeface="ＭＳ Ｐゴシック"/>
          </a:endParaRPr>
        </a:p>
      </xdr:txBody>
    </xdr:sp>
    <xdr:clientData/>
  </xdr:oneCellAnchor>
  <xdr:twoCellAnchor>
    <xdr:from>
      <xdr:col>6</xdr:col>
      <xdr:colOff>422275</xdr:colOff>
      <xdr:row>92</xdr:row>
      <xdr:rowOff>28670</xdr:rowOff>
    </xdr:from>
    <xdr:to>
      <xdr:col>6</xdr:col>
      <xdr:colOff>600075</xdr:colOff>
      <xdr:row>92</xdr:row>
      <xdr:rowOff>28670</xdr:rowOff>
    </xdr:to>
    <xdr:cxnSp macro="">
      <xdr:nvCxnSpPr>
        <xdr:cNvPr id="234" name="直線コネクタ 233"/>
        <xdr:cNvCxnSpPr/>
      </xdr:nvCxnSpPr>
      <xdr:spPr>
        <a:xfrm>
          <a:off x="4546600" y="15802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95397</xdr:rowOff>
    </xdr:from>
    <xdr:to>
      <xdr:col>6</xdr:col>
      <xdr:colOff>511175</xdr:colOff>
      <xdr:row>97</xdr:row>
      <xdr:rowOff>120703</xdr:rowOff>
    </xdr:to>
    <xdr:cxnSp macro="">
      <xdr:nvCxnSpPr>
        <xdr:cNvPr id="235" name="直線コネクタ 234"/>
        <xdr:cNvCxnSpPr/>
      </xdr:nvCxnSpPr>
      <xdr:spPr>
        <a:xfrm>
          <a:off x="3797300" y="16726047"/>
          <a:ext cx="838200" cy="25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160994</xdr:rowOff>
    </xdr:from>
    <xdr:ext cx="534377" cy="259045"/>
    <xdr:sp macro="" textlink="">
      <xdr:nvSpPr>
        <xdr:cNvPr id="236" name="衛生費平均値テキスト"/>
        <xdr:cNvSpPr txBox="1"/>
      </xdr:nvSpPr>
      <xdr:spPr>
        <a:xfrm>
          <a:off x="4686300" y="16448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32,847</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138117</xdr:rowOff>
    </xdr:from>
    <xdr:to>
      <xdr:col>6</xdr:col>
      <xdr:colOff>561975</xdr:colOff>
      <xdr:row>97</xdr:row>
      <xdr:rowOff>68267</xdr:rowOff>
    </xdr:to>
    <xdr:sp macro="" textlink="">
      <xdr:nvSpPr>
        <xdr:cNvPr id="237" name="フローチャート : 判断 236"/>
        <xdr:cNvSpPr/>
      </xdr:nvSpPr>
      <xdr:spPr>
        <a:xfrm>
          <a:off x="4584700" y="1659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95397</xdr:rowOff>
    </xdr:from>
    <xdr:to>
      <xdr:col>5</xdr:col>
      <xdr:colOff>358775</xdr:colOff>
      <xdr:row>97</xdr:row>
      <xdr:rowOff>99169</xdr:rowOff>
    </xdr:to>
    <xdr:cxnSp macro="">
      <xdr:nvCxnSpPr>
        <xdr:cNvPr id="238" name="直線コネクタ 237"/>
        <xdr:cNvCxnSpPr/>
      </xdr:nvCxnSpPr>
      <xdr:spPr>
        <a:xfrm flipV="1">
          <a:off x="2908300" y="16726047"/>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122847</xdr:rowOff>
    </xdr:from>
    <xdr:to>
      <xdr:col>5</xdr:col>
      <xdr:colOff>409575</xdr:colOff>
      <xdr:row>97</xdr:row>
      <xdr:rowOff>52997</xdr:rowOff>
    </xdr:to>
    <xdr:sp macro="" textlink="">
      <xdr:nvSpPr>
        <xdr:cNvPr id="239" name="フローチャート : 判断 238"/>
        <xdr:cNvSpPr/>
      </xdr:nvSpPr>
      <xdr:spPr>
        <a:xfrm>
          <a:off x="3746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69524</xdr:rowOff>
    </xdr:from>
    <xdr:ext cx="534377" cy="259045"/>
    <xdr:sp macro="" textlink="">
      <xdr:nvSpPr>
        <xdr:cNvPr id="240" name="テキスト ボックス 239"/>
        <xdr:cNvSpPr txBox="1"/>
      </xdr:nvSpPr>
      <xdr:spPr>
        <a:xfrm>
          <a:off x="3530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33,515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94574</xdr:rowOff>
    </xdr:from>
    <xdr:to>
      <xdr:col>4</xdr:col>
      <xdr:colOff>155575</xdr:colOff>
      <xdr:row>97</xdr:row>
      <xdr:rowOff>99169</xdr:rowOff>
    </xdr:to>
    <xdr:cxnSp macro="">
      <xdr:nvCxnSpPr>
        <xdr:cNvPr id="241" name="直線コネクタ 240"/>
        <xdr:cNvCxnSpPr/>
      </xdr:nvCxnSpPr>
      <xdr:spPr>
        <a:xfrm>
          <a:off x="2019300" y="16725224"/>
          <a:ext cx="8890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158921</xdr:rowOff>
    </xdr:from>
    <xdr:to>
      <xdr:col>4</xdr:col>
      <xdr:colOff>206375</xdr:colOff>
      <xdr:row>97</xdr:row>
      <xdr:rowOff>89071</xdr:rowOff>
    </xdr:to>
    <xdr:sp macro="" textlink="">
      <xdr:nvSpPr>
        <xdr:cNvPr id="242" name="フローチャート : 判断 241"/>
        <xdr:cNvSpPr/>
      </xdr:nvSpPr>
      <xdr:spPr>
        <a:xfrm>
          <a:off x="2857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105598</xdr:rowOff>
    </xdr:from>
    <xdr:ext cx="534377" cy="259045"/>
    <xdr:sp macro="" textlink="">
      <xdr:nvSpPr>
        <xdr:cNvPr id="243" name="テキスト ボックス 242"/>
        <xdr:cNvSpPr txBox="1"/>
      </xdr:nvSpPr>
      <xdr:spPr>
        <a:xfrm>
          <a:off x="2641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31,937</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72011</xdr:rowOff>
    </xdr:from>
    <xdr:to>
      <xdr:col>2</xdr:col>
      <xdr:colOff>638175</xdr:colOff>
      <xdr:row>97</xdr:row>
      <xdr:rowOff>94574</xdr:rowOff>
    </xdr:to>
    <xdr:cxnSp macro="">
      <xdr:nvCxnSpPr>
        <xdr:cNvPr id="244" name="直線コネクタ 243"/>
        <xdr:cNvCxnSpPr/>
      </xdr:nvCxnSpPr>
      <xdr:spPr>
        <a:xfrm>
          <a:off x="1130300" y="16702661"/>
          <a:ext cx="889000" cy="22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170328</xdr:rowOff>
    </xdr:from>
    <xdr:to>
      <xdr:col>3</xdr:col>
      <xdr:colOff>3175</xdr:colOff>
      <xdr:row>97</xdr:row>
      <xdr:rowOff>100478</xdr:rowOff>
    </xdr:to>
    <xdr:sp macro="" textlink="">
      <xdr:nvSpPr>
        <xdr:cNvPr id="245" name="フローチャート : 判断 244"/>
        <xdr:cNvSpPr/>
      </xdr:nvSpPr>
      <xdr:spPr>
        <a:xfrm>
          <a:off x="1968500" y="166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117005</xdr:rowOff>
    </xdr:from>
    <xdr:ext cx="534377" cy="259045"/>
    <xdr:sp macro="" textlink="">
      <xdr:nvSpPr>
        <xdr:cNvPr id="246" name="テキスト ボックス 245"/>
        <xdr:cNvSpPr txBox="1"/>
      </xdr:nvSpPr>
      <xdr:spPr>
        <a:xfrm>
          <a:off x="1752111" y="1640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31,438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157823</xdr:rowOff>
    </xdr:from>
    <xdr:to>
      <xdr:col>1</xdr:col>
      <xdr:colOff>485775</xdr:colOff>
      <xdr:row>97</xdr:row>
      <xdr:rowOff>87973</xdr:rowOff>
    </xdr:to>
    <xdr:sp macro="" textlink="">
      <xdr:nvSpPr>
        <xdr:cNvPr id="247" name="フローチャート : 判断 246"/>
        <xdr:cNvSpPr/>
      </xdr:nvSpPr>
      <xdr:spPr>
        <a:xfrm>
          <a:off x="1079500" y="1661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104500</xdr:rowOff>
    </xdr:from>
    <xdr:ext cx="534377" cy="259045"/>
    <xdr:sp macro="" textlink="">
      <xdr:nvSpPr>
        <xdr:cNvPr id="248" name="テキスト ボックス 247"/>
        <xdr:cNvSpPr txBox="1"/>
      </xdr:nvSpPr>
      <xdr:spPr>
        <a:xfrm>
          <a:off x="863111" y="1639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69903</xdr:rowOff>
    </xdr:from>
    <xdr:to>
      <xdr:col>6</xdr:col>
      <xdr:colOff>561975</xdr:colOff>
      <xdr:row>98</xdr:row>
      <xdr:rowOff>53</xdr:rowOff>
    </xdr:to>
    <xdr:sp macro="" textlink="">
      <xdr:nvSpPr>
        <xdr:cNvPr id="254" name="円/楕円 253"/>
        <xdr:cNvSpPr/>
      </xdr:nvSpPr>
      <xdr:spPr>
        <a:xfrm>
          <a:off x="4584700" y="1670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48330</xdr:rowOff>
    </xdr:from>
    <xdr:ext cx="534377" cy="259045"/>
    <xdr:sp macro="" textlink="">
      <xdr:nvSpPr>
        <xdr:cNvPr id="255" name="衛生費該当値テキスト"/>
        <xdr:cNvSpPr txBox="1"/>
      </xdr:nvSpPr>
      <xdr:spPr>
        <a:xfrm>
          <a:off x="4686300" y="1667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44597</xdr:rowOff>
    </xdr:from>
    <xdr:to>
      <xdr:col>5</xdr:col>
      <xdr:colOff>409575</xdr:colOff>
      <xdr:row>97</xdr:row>
      <xdr:rowOff>146197</xdr:rowOff>
    </xdr:to>
    <xdr:sp macro="" textlink="">
      <xdr:nvSpPr>
        <xdr:cNvPr id="256" name="円/楕円 255"/>
        <xdr:cNvSpPr/>
      </xdr:nvSpPr>
      <xdr:spPr>
        <a:xfrm>
          <a:off x="3746500" y="1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137324</xdr:rowOff>
    </xdr:from>
    <xdr:ext cx="534377" cy="259045"/>
    <xdr:sp macro="" textlink="">
      <xdr:nvSpPr>
        <xdr:cNvPr id="257" name="テキスト ボックス 256"/>
        <xdr:cNvSpPr txBox="1"/>
      </xdr:nvSpPr>
      <xdr:spPr>
        <a:xfrm>
          <a:off x="3530111" y="1676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48369</xdr:rowOff>
    </xdr:from>
    <xdr:to>
      <xdr:col>4</xdr:col>
      <xdr:colOff>206375</xdr:colOff>
      <xdr:row>97</xdr:row>
      <xdr:rowOff>149969</xdr:rowOff>
    </xdr:to>
    <xdr:sp macro="" textlink="">
      <xdr:nvSpPr>
        <xdr:cNvPr id="258" name="円/楕円 257"/>
        <xdr:cNvSpPr/>
      </xdr:nvSpPr>
      <xdr:spPr>
        <a:xfrm>
          <a:off x="2857500" y="166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141096</xdr:rowOff>
    </xdr:from>
    <xdr:ext cx="534377" cy="259045"/>
    <xdr:sp macro="" textlink="">
      <xdr:nvSpPr>
        <xdr:cNvPr id="259" name="テキスト ボックス 258"/>
        <xdr:cNvSpPr txBox="1"/>
      </xdr:nvSpPr>
      <xdr:spPr>
        <a:xfrm>
          <a:off x="2641111" y="167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29,273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43774</xdr:rowOff>
    </xdr:from>
    <xdr:to>
      <xdr:col>3</xdr:col>
      <xdr:colOff>3175</xdr:colOff>
      <xdr:row>97</xdr:row>
      <xdr:rowOff>145374</xdr:rowOff>
    </xdr:to>
    <xdr:sp macro="" textlink="">
      <xdr:nvSpPr>
        <xdr:cNvPr id="260" name="円/楕円 259"/>
        <xdr:cNvSpPr/>
      </xdr:nvSpPr>
      <xdr:spPr>
        <a:xfrm>
          <a:off x="1968500" y="1667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136501</xdr:rowOff>
    </xdr:from>
    <xdr:ext cx="534377" cy="259045"/>
    <xdr:sp macro="" textlink="">
      <xdr:nvSpPr>
        <xdr:cNvPr id="261" name="テキスト ボックス 260"/>
        <xdr:cNvSpPr txBox="1"/>
      </xdr:nvSpPr>
      <xdr:spPr>
        <a:xfrm>
          <a:off x="1752111" y="16767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29,474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21211</xdr:rowOff>
    </xdr:from>
    <xdr:to>
      <xdr:col>1</xdr:col>
      <xdr:colOff>485775</xdr:colOff>
      <xdr:row>97</xdr:row>
      <xdr:rowOff>122811</xdr:rowOff>
    </xdr:to>
    <xdr:sp macro="" textlink="">
      <xdr:nvSpPr>
        <xdr:cNvPr id="262" name="円/楕円 261"/>
        <xdr:cNvSpPr/>
      </xdr:nvSpPr>
      <xdr:spPr>
        <a:xfrm>
          <a:off x="1079500" y="16651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113938</xdr:rowOff>
    </xdr:from>
    <xdr:ext cx="534377" cy="259045"/>
    <xdr:sp macro="" textlink="">
      <xdr:nvSpPr>
        <xdr:cNvPr id="263" name="テキスト ボックス 262"/>
        <xdr:cNvSpPr txBox="1"/>
      </xdr:nvSpPr>
      <xdr:spPr>
        <a:xfrm>
          <a:off x="863111" y="1674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141986</xdr:rowOff>
    </xdr:from>
    <xdr:to>
      <xdr:col>15</xdr:col>
      <xdr:colOff>180340</xdr:colOff>
      <xdr:row>39</xdr:row>
      <xdr:rowOff>42926</xdr:rowOff>
    </xdr:to>
    <xdr:cxnSp macro="">
      <xdr:nvCxnSpPr>
        <xdr:cNvPr id="287" name="直線コネクタ 286"/>
        <xdr:cNvCxnSpPr/>
      </xdr:nvCxnSpPr>
      <xdr:spPr>
        <a:xfrm flipV="1">
          <a:off x="10475595" y="5456936"/>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46753</xdr:rowOff>
    </xdr:from>
    <xdr:ext cx="249299" cy="259045"/>
    <xdr:sp macro="" textlink="">
      <xdr:nvSpPr>
        <xdr:cNvPr id="288" name="労働費最小値テキスト"/>
        <xdr:cNvSpPr txBox="1"/>
      </xdr:nvSpPr>
      <xdr:spPr>
        <a:xfrm>
          <a:off x="10528300" y="67333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a:t>
          </a:r>
          <a:endParaRPr kumimoji="1" lang="ja-JP" altLang="en-US" sz="1000" b="1">
            <a:latin typeface="ＭＳ Ｐゴシック"/>
          </a:endParaRPr>
        </a:p>
      </xdr:txBody>
    </xdr:sp>
    <xdr:clientData/>
  </xdr:oneCellAnchor>
  <xdr:twoCellAnchor>
    <xdr:from>
      <xdr:col>15</xdr:col>
      <xdr:colOff>92075</xdr:colOff>
      <xdr:row>39</xdr:row>
      <xdr:rowOff>42926</xdr:rowOff>
    </xdr:from>
    <xdr:to>
      <xdr:col>15</xdr:col>
      <xdr:colOff>269875</xdr:colOff>
      <xdr:row>39</xdr:row>
      <xdr:rowOff>42926</xdr:rowOff>
    </xdr:to>
    <xdr:cxnSp macro="">
      <xdr:nvCxnSpPr>
        <xdr:cNvPr id="289" name="直線コネクタ 288"/>
        <xdr:cNvCxnSpPr/>
      </xdr:nvCxnSpPr>
      <xdr:spPr>
        <a:xfrm>
          <a:off x="10388600" y="6729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88663</xdr:rowOff>
    </xdr:from>
    <xdr:ext cx="469744" cy="259045"/>
    <xdr:sp macro="" textlink="">
      <xdr:nvSpPr>
        <xdr:cNvPr id="290" name="労働費最大値テキスト"/>
        <xdr:cNvSpPr txBox="1"/>
      </xdr:nvSpPr>
      <xdr:spPr>
        <a:xfrm>
          <a:off x="10528300" y="523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3,344</a:t>
          </a:r>
          <a:endParaRPr kumimoji="1" lang="ja-JP" altLang="en-US" sz="1000" b="1">
            <a:latin typeface="ＭＳ Ｐゴシック"/>
          </a:endParaRPr>
        </a:p>
      </xdr:txBody>
    </xdr:sp>
    <xdr:clientData/>
  </xdr:oneCellAnchor>
  <xdr:twoCellAnchor>
    <xdr:from>
      <xdr:col>15</xdr:col>
      <xdr:colOff>92075</xdr:colOff>
      <xdr:row>31</xdr:row>
      <xdr:rowOff>141986</xdr:rowOff>
    </xdr:from>
    <xdr:to>
      <xdr:col>15</xdr:col>
      <xdr:colOff>269875</xdr:colOff>
      <xdr:row>31</xdr:row>
      <xdr:rowOff>141986</xdr:rowOff>
    </xdr:to>
    <xdr:cxnSp macro="">
      <xdr:nvCxnSpPr>
        <xdr:cNvPr id="291" name="直線コネクタ 290"/>
        <xdr:cNvCxnSpPr/>
      </xdr:nvCxnSpPr>
      <xdr:spPr>
        <a:xfrm>
          <a:off x="10388600" y="5456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47498</xdr:rowOff>
    </xdr:from>
    <xdr:to>
      <xdr:col>15</xdr:col>
      <xdr:colOff>180975</xdr:colOff>
      <xdr:row>35</xdr:row>
      <xdr:rowOff>52451</xdr:rowOff>
    </xdr:to>
    <xdr:cxnSp macro="">
      <xdr:nvCxnSpPr>
        <xdr:cNvPr id="292" name="直線コネクタ 291"/>
        <xdr:cNvCxnSpPr/>
      </xdr:nvCxnSpPr>
      <xdr:spPr>
        <a:xfrm flipV="1">
          <a:off x="9639300" y="6048248"/>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142384</xdr:rowOff>
    </xdr:from>
    <xdr:ext cx="378565" cy="259045"/>
    <xdr:sp macro="" textlink="">
      <xdr:nvSpPr>
        <xdr:cNvPr id="293" name="労働費平均値テキスト"/>
        <xdr:cNvSpPr txBox="1"/>
      </xdr:nvSpPr>
      <xdr:spPr>
        <a:xfrm>
          <a:off x="10528300" y="631458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163957</xdr:rowOff>
    </xdr:from>
    <xdr:to>
      <xdr:col>15</xdr:col>
      <xdr:colOff>231775</xdr:colOff>
      <xdr:row>37</xdr:row>
      <xdr:rowOff>94107</xdr:rowOff>
    </xdr:to>
    <xdr:sp macro="" textlink="">
      <xdr:nvSpPr>
        <xdr:cNvPr id="294" name="フローチャート : 判断 293"/>
        <xdr:cNvSpPr/>
      </xdr:nvSpPr>
      <xdr:spPr>
        <a:xfrm>
          <a:off x="10426700" y="633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47879</xdr:rowOff>
    </xdr:from>
    <xdr:to>
      <xdr:col>14</xdr:col>
      <xdr:colOff>28575</xdr:colOff>
      <xdr:row>35</xdr:row>
      <xdr:rowOff>52451</xdr:rowOff>
    </xdr:to>
    <xdr:cxnSp macro="">
      <xdr:nvCxnSpPr>
        <xdr:cNvPr id="295" name="直線コネクタ 294"/>
        <xdr:cNvCxnSpPr/>
      </xdr:nvCxnSpPr>
      <xdr:spPr>
        <a:xfrm>
          <a:off x="8750300" y="604862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78232</xdr:rowOff>
    </xdr:from>
    <xdr:to>
      <xdr:col>14</xdr:col>
      <xdr:colOff>79375</xdr:colOff>
      <xdr:row>36</xdr:row>
      <xdr:rowOff>8382</xdr:rowOff>
    </xdr:to>
    <xdr:sp macro="" textlink="">
      <xdr:nvSpPr>
        <xdr:cNvPr id="296" name="フローチャート : 判断 295"/>
        <xdr:cNvSpPr/>
      </xdr:nvSpPr>
      <xdr:spPr>
        <a:xfrm>
          <a:off x="9588500" y="607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170959</xdr:rowOff>
    </xdr:from>
    <xdr:ext cx="469744" cy="259045"/>
    <xdr:sp macro="" textlink="">
      <xdr:nvSpPr>
        <xdr:cNvPr id="297" name="テキスト ボックス 296"/>
        <xdr:cNvSpPr txBox="1"/>
      </xdr:nvSpPr>
      <xdr:spPr>
        <a:xfrm>
          <a:off x="9404427"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124079</xdr:rowOff>
    </xdr:from>
    <xdr:to>
      <xdr:col>12</xdr:col>
      <xdr:colOff>511175</xdr:colOff>
      <xdr:row>35</xdr:row>
      <xdr:rowOff>47879</xdr:rowOff>
    </xdr:to>
    <xdr:cxnSp macro="">
      <xdr:nvCxnSpPr>
        <xdr:cNvPr id="298" name="直線コネクタ 297"/>
        <xdr:cNvCxnSpPr/>
      </xdr:nvCxnSpPr>
      <xdr:spPr>
        <a:xfrm>
          <a:off x="7861300" y="5781929"/>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14986</xdr:rowOff>
    </xdr:from>
    <xdr:to>
      <xdr:col>12</xdr:col>
      <xdr:colOff>561975</xdr:colOff>
      <xdr:row>35</xdr:row>
      <xdr:rowOff>116586</xdr:rowOff>
    </xdr:to>
    <xdr:sp macro="" textlink="">
      <xdr:nvSpPr>
        <xdr:cNvPr id="299" name="フローチャート : 判断 298"/>
        <xdr:cNvSpPr/>
      </xdr:nvSpPr>
      <xdr:spPr>
        <a:xfrm>
          <a:off x="8699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107713</xdr:rowOff>
    </xdr:from>
    <xdr:ext cx="469744" cy="259045"/>
    <xdr:sp macro="" textlink="">
      <xdr:nvSpPr>
        <xdr:cNvPr id="300" name="テキスト ボックス 299"/>
        <xdr:cNvSpPr txBox="1"/>
      </xdr:nvSpPr>
      <xdr:spPr>
        <a:xfrm>
          <a:off x="8515427"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100076</xdr:rowOff>
    </xdr:from>
    <xdr:to>
      <xdr:col>11</xdr:col>
      <xdr:colOff>307975</xdr:colOff>
      <xdr:row>33</xdr:row>
      <xdr:rowOff>124079</xdr:rowOff>
    </xdr:to>
    <xdr:cxnSp macro="">
      <xdr:nvCxnSpPr>
        <xdr:cNvPr id="301" name="直線コネクタ 300"/>
        <xdr:cNvCxnSpPr/>
      </xdr:nvCxnSpPr>
      <xdr:spPr>
        <a:xfrm>
          <a:off x="6972300" y="5586476"/>
          <a:ext cx="889000" cy="195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109855</xdr:rowOff>
    </xdr:from>
    <xdr:to>
      <xdr:col>11</xdr:col>
      <xdr:colOff>358775</xdr:colOff>
      <xdr:row>35</xdr:row>
      <xdr:rowOff>40005</xdr:rowOff>
    </xdr:to>
    <xdr:sp macro="" textlink="">
      <xdr:nvSpPr>
        <xdr:cNvPr id="302" name="フローチャート : 判断 301"/>
        <xdr:cNvSpPr/>
      </xdr:nvSpPr>
      <xdr:spPr>
        <a:xfrm>
          <a:off x="7810500" y="593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31132</xdr:rowOff>
    </xdr:from>
    <xdr:ext cx="469744" cy="259045"/>
    <xdr:sp macro="" textlink="">
      <xdr:nvSpPr>
        <xdr:cNvPr id="303" name="テキスト ボックス 302"/>
        <xdr:cNvSpPr txBox="1"/>
      </xdr:nvSpPr>
      <xdr:spPr>
        <a:xfrm>
          <a:off x="7626427" y="603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1,945</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18034</xdr:rowOff>
    </xdr:from>
    <xdr:to>
      <xdr:col>10</xdr:col>
      <xdr:colOff>155575</xdr:colOff>
      <xdr:row>34</xdr:row>
      <xdr:rowOff>119634</xdr:rowOff>
    </xdr:to>
    <xdr:sp macro="" textlink="">
      <xdr:nvSpPr>
        <xdr:cNvPr id="304" name="フローチャート : 判断 303"/>
        <xdr:cNvSpPr/>
      </xdr:nvSpPr>
      <xdr:spPr>
        <a:xfrm>
          <a:off x="6921500" y="584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110761</xdr:rowOff>
    </xdr:from>
    <xdr:ext cx="469744" cy="259045"/>
    <xdr:sp macro="" textlink="">
      <xdr:nvSpPr>
        <xdr:cNvPr id="305" name="テキスト ボックス 304"/>
        <xdr:cNvSpPr txBox="1"/>
      </xdr:nvSpPr>
      <xdr:spPr>
        <a:xfrm>
          <a:off x="6737427" y="594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168148</xdr:rowOff>
    </xdr:from>
    <xdr:to>
      <xdr:col>15</xdr:col>
      <xdr:colOff>231775</xdr:colOff>
      <xdr:row>35</xdr:row>
      <xdr:rowOff>98298</xdr:rowOff>
    </xdr:to>
    <xdr:sp macro="" textlink="">
      <xdr:nvSpPr>
        <xdr:cNvPr id="311" name="円/楕円 310"/>
        <xdr:cNvSpPr/>
      </xdr:nvSpPr>
      <xdr:spPr>
        <a:xfrm>
          <a:off x="10426700" y="599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19575</xdr:rowOff>
    </xdr:from>
    <xdr:ext cx="469744" cy="259045"/>
    <xdr:sp macro="" textlink="">
      <xdr:nvSpPr>
        <xdr:cNvPr id="312" name="労働費該当値テキスト"/>
        <xdr:cNvSpPr txBox="1"/>
      </xdr:nvSpPr>
      <xdr:spPr>
        <a:xfrm>
          <a:off x="10528300" y="5848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1651</xdr:rowOff>
    </xdr:from>
    <xdr:to>
      <xdr:col>14</xdr:col>
      <xdr:colOff>79375</xdr:colOff>
      <xdr:row>35</xdr:row>
      <xdr:rowOff>103251</xdr:rowOff>
    </xdr:to>
    <xdr:sp macro="" textlink="">
      <xdr:nvSpPr>
        <xdr:cNvPr id="313" name="円/楕円 312"/>
        <xdr:cNvSpPr/>
      </xdr:nvSpPr>
      <xdr:spPr>
        <a:xfrm>
          <a:off x="9588500" y="600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33</xdr:row>
      <xdr:rowOff>119778</xdr:rowOff>
    </xdr:from>
    <xdr:ext cx="469744" cy="259045"/>
    <xdr:sp macro="" textlink="">
      <xdr:nvSpPr>
        <xdr:cNvPr id="314" name="テキスト ボックス 313"/>
        <xdr:cNvSpPr txBox="1"/>
      </xdr:nvSpPr>
      <xdr:spPr>
        <a:xfrm>
          <a:off x="9404427" y="5777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168529</xdr:rowOff>
    </xdr:from>
    <xdr:to>
      <xdr:col>12</xdr:col>
      <xdr:colOff>561975</xdr:colOff>
      <xdr:row>35</xdr:row>
      <xdr:rowOff>98679</xdr:rowOff>
    </xdr:to>
    <xdr:sp macro="" textlink="">
      <xdr:nvSpPr>
        <xdr:cNvPr id="315" name="円/楕円 314"/>
        <xdr:cNvSpPr/>
      </xdr:nvSpPr>
      <xdr:spPr>
        <a:xfrm>
          <a:off x="8699500" y="599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115206</xdr:rowOff>
    </xdr:from>
    <xdr:ext cx="469744" cy="259045"/>
    <xdr:sp macro="" textlink="">
      <xdr:nvSpPr>
        <xdr:cNvPr id="316" name="テキスト ボックス 315"/>
        <xdr:cNvSpPr txBox="1"/>
      </xdr:nvSpPr>
      <xdr:spPr>
        <a:xfrm>
          <a:off x="8515427" y="577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1,791</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73279</xdr:rowOff>
    </xdr:from>
    <xdr:to>
      <xdr:col>11</xdr:col>
      <xdr:colOff>358775</xdr:colOff>
      <xdr:row>34</xdr:row>
      <xdr:rowOff>3429</xdr:rowOff>
    </xdr:to>
    <xdr:sp macro="" textlink="">
      <xdr:nvSpPr>
        <xdr:cNvPr id="317" name="円/楕円 316"/>
        <xdr:cNvSpPr/>
      </xdr:nvSpPr>
      <xdr:spPr>
        <a:xfrm>
          <a:off x="7810500" y="573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19956</xdr:rowOff>
    </xdr:from>
    <xdr:ext cx="469744" cy="259045"/>
    <xdr:sp macro="" textlink="">
      <xdr:nvSpPr>
        <xdr:cNvPr id="318" name="テキスト ボックス 317"/>
        <xdr:cNvSpPr txBox="1"/>
      </xdr:nvSpPr>
      <xdr:spPr>
        <a:xfrm>
          <a:off x="7626427" y="5506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2,491</a:t>
          </a:r>
          <a:endParaRPr kumimoji="1" lang="ja-JP" altLang="en-US" sz="1000" b="1">
            <a:solidFill>
              <a:srgbClr val="FF0000"/>
            </a:solidFill>
            <a:latin typeface="ＭＳ Ｐゴシック"/>
          </a:endParaRPr>
        </a:p>
      </xdr:txBody>
    </xdr:sp>
    <xdr:clientData/>
  </xdr:oneCellAnchor>
  <xdr:twoCellAnchor>
    <xdr:from>
      <xdr:col>10</xdr:col>
      <xdr:colOff>53975</xdr:colOff>
      <xdr:row>32</xdr:row>
      <xdr:rowOff>49276</xdr:rowOff>
    </xdr:from>
    <xdr:to>
      <xdr:col>10</xdr:col>
      <xdr:colOff>155575</xdr:colOff>
      <xdr:row>32</xdr:row>
      <xdr:rowOff>150876</xdr:rowOff>
    </xdr:to>
    <xdr:sp macro="" textlink="">
      <xdr:nvSpPr>
        <xdr:cNvPr id="319" name="円/楕円 318"/>
        <xdr:cNvSpPr/>
      </xdr:nvSpPr>
      <xdr:spPr>
        <a:xfrm>
          <a:off x="6921500" y="553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167403</xdr:rowOff>
    </xdr:from>
    <xdr:ext cx="469744" cy="259045"/>
    <xdr:sp macro="" textlink="">
      <xdr:nvSpPr>
        <xdr:cNvPr id="320" name="テキスト ボックス 319"/>
        <xdr:cNvSpPr txBox="1"/>
      </xdr:nvSpPr>
      <xdr:spPr>
        <a:xfrm>
          <a:off x="6737427" y="531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50</xdr:row>
      <xdr:rowOff>111777</xdr:rowOff>
    </xdr:from>
    <xdr:ext cx="531299" cy="259045"/>
    <xdr:sp macro="" textlink="">
      <xdr:nvSpPr>
        <xdr:cNvPr id="336" name="テキスト ボックス 335"/>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136728</xdr:rowOff>
    </xdr:from>
    <xdr:to>
      <xdr:col>15</xdr:col>
      <xdr:colOff>180340</xdr:colOff>
      <xdr:row>58</xdr:row>
      <xdr:rowOff>22257</xdr:rowOff>
    </xdr:to>
    <xdr:cxnSp macro="">
      <xdr:nvCxnSpPr>
        <xdr:cNvPr id="340" name="直線コネクタ 339"/>
        <xdr:cNvCxnSpPr/>
      </xdr:nvCxnSpPr>
      <xdr:spPr>
        <a:xfrm flipV="1">
          <a:off x="10475595" y="8709228"/>
          <a:ext cx="1270" cy="1257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26084</xdr:rowOff>
    </xdr:from>
    <xdr:ext cx="313932" cy="259045"/>
    <xdr:sp macro="" textlink="">
      <xdr:nvSpPr>
        <xdr:cNvPr id="341" name="農林水産業費最小値テキスト"/>
        <xdr:cNvSpPr txBox="1"/>
      </xdr:nvSpPr>
      <xdr:spPr>
        <a:xfrm>
          <a:off x="10528300" y="99701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15</xdr:col>
      <xdr:colOff>92075</xdr:colOff>
      <xdr:row>58</xdr:row>
      <xdr:rowOff>22257</xdr:rowOff>
    </xdr:from>
    <xdr:to>
      <xdr:col>15</xdr:col>
      <xdr:colOff>269875</xdr:colOff>
      <xdr:row>58</xdr:row>
      <xdr:rowOff>22257</xdr:rowOff>
    </xdr:to>
    <xdr:cxnSp macro="">
      <xdr:nvCxnSpPr>
        <xdr:cNvPr id="342" name="直線コネクタ 341"/>
        <xdr:cNvCxnSpPr/>
      </xdr:nvCxnSpPr>
      <xdr:spPr>
        <a:xfrm>
          <a:off x="10388600" y="9966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83405</xdr:rowOff>
    </xdr:from>
    <xdr:ext cx="534377" cy="259045"/>
    <xdr:sp macro="" textlink="">
      <xdr:nvSpPr>
        <xdr:cNvPr id="343" name="農林水産業費最大値テキスト"/>
        <xdr:cNvSpPr txBox="1"/>
      </xdr:nvSpPr>
      <xdr:spPr>
        <a:xfrm>
          <a:off x="10528300" y="848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22,052</a:t>
          </a:r>
          <a:endParaRPr kumimoji="1" lang="ja-JP" altLang="en-US" sz="1000" b="1">
            <a:latin typeface="ＭＳ Ｐゴシック"/>
          </a:endParaRPr>
        </a:p>
      </xdr:txBody>
    </xdr:sp>
    <xdr:clientData/>
  </xdr:oneCellAnchor>
  <xdr:twoCellAnchor>
    <xdr:from>
      <xdr:col>15</xdr:col>
      <xdr:colOff>92075</xdr:colOff>
      <xdr:row>50</xdr:row>
      <xdr:rowOff>136728</xdr:rowOff>
    </xdr:from>
    <xdr:to>
      <xdr:col>15</xdr:col>
      <xdr:colOff>269875</xdr:colOff>
      <xdr:row>50</xdr:row>
      <xdr:rowOff>136728</xdr:rowOff>
    </xdr:to>
    <xdr:cxnSp macro="">
      <xdr:nvCxnSpPr>
        <xdr:cNvPr id="344" name="直線コネクタ 343"/>
        <xdr:cNvCxnSpPr/>
      </xdr:nvCxnSpPr>
      <xdr:spPr>
        <a:xfrm>
          <a:off x="10388600" y="8709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117183</xdr:rowOff>
    </xdr:from>
    <xdr:to>
      <xdr:col>15</xdr:col>
      <xdr:colOff>180975</xdr:colOff>
      <xdr:row>55</xdr:row>
      <xdr:rowOff>121641</xdr:rowOff>
    </xdr:to>
    <xdr:cxnSp macro="">
      <xdr:nvCxnSpPr>
        <xdr:cNvPr id="345" name="直線コネクタ 344"/>
        <xdr:cNvCxnSpPr/>
      </xdr:nvCxnSpPr>
      <xdr:spPr>
        <a:xfrm>
          <a:off x="9639300" y="9546933"/>
          <a:ext cx="838200" cy="4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67842</xdr:rowOff>
    </xdr:from>
    <xdr:ext cx="469744" cy="259045"/>
    <xdr:sp macro="" textlink="">
      <xdr:nvSpPr>
        <xdr:cNvPr id="346" name="農林水産業費平均値テキスト"/>
        <xdr:cNvSpPr txBox="1"/>
      </xdr:nvSpPr>
      <xdr:spPr>
        <a:xfrm>
          <a:off x="10528300" y="96690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3,991</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89415</xdr:rowOff>
    </xdr:from>
    <xdr:to>
      <xdr:col>15</xdr:col>
      <xdr:colOff>231775</xdr:colOff>
      <xdr:row>57</xdr:row>
      <xdr:rowOff>19565</xdr:rowOff>
    </xdr:to>
    <xdr:sp macro="" textlink="">
      <xdr:nvSpPr>
        <xdr:cNvPr id="347" name="フローチャート : 判断 346"/>
        <xdr:cNvSpPr/>
      </xdr:nvSpPr>
      <xdr:spPr>
        <a:xfrm>
          <a:off x="10426700" y="969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117183</xdr:rowOff>
    </xdr:from>
    <xdr:to>
      <xdr:col>14</xdr:col>
      <xdr:colOff>28575</xdr:colOff>
      <xdr:row>55</xdr:row>
      <xdr:rowOff>138385</xdr:rowOff>
    </xdr:to>
    <xdr:cxnSp macro="">
      <xdr:nvCxnSpPr>
        <xdr:cNvPr id="348" name="直線コネクタ 347"/>
        <xdr:cNvCxnSpPr/>
      </xdr:nvCxnSpPr>
      <xdr:spPr>
        <a:xfrm flipV="1">
          <a:off x="8750300" y="9546933"/>
          <a:ext cx="889000" cy="21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53</xdr:row>
      <xdr:rowOff>137992</xdr:rowOff>
    </xdr:from>
    <xdr:to>
      <xdr:col>14</xdr:col>
      <xdr:colOff>79375</xdr:colOff>
      <xdr:row>54</xdr:row>
      <xdr:rowOff>68142</xdr:rowOff>
    </xdr:to>
    <xdr:sp macro="" textlink="">
      <xdr:nvSpPr>
        <xdr:cNvPr id="349" name="フローチャート : 判断 348"/>
        <xdr:cNvSpPr/>
      </xdr:nvSpPr>
      <xdr:spPr>
        <a:xfrm>
          <a:off x="9588500" y="9224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52</xdr:row>
      <xdr:rowOff>84669</xdr:rowOff>
    </xdr:from>
    <xdr:ext cx="534377" cy="259045"/>
    <xdr:sp macro="" textlink="">
      <xdr:nvSpPr>
        <xdr:cNvPr id="350" name="テキスト ボックス 349"/>
        <xdr:cNvSpPr txBox="1"/>
      </xdr:nvSpPr>
      <xdr:spPr>
        <a:xfrm>
          <a:off x="9372111" y="900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12,141</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74263</xdr:rowOff>
    </xdr:from>
    <xdr:to>
      <xdr:col>12</xdr:col>
      <xdr:colOff>511175</xdr:colOff>
      <xdr:row>55</xdr:row>
      <xdr:rowOff>138385</xdr:rowOff>
    </xdr:to>
    <xdr:cxnSp macro="">
      <xdr:nvCxnSpPr>
        <xdr:cNvPr id="351" name="直線コネクタ 350"/>
        <xdr:cNvCxnSpPr/>
      </xdr:nvCxnSpPr>
      <xdr:spPr>
        <a:xfrm>
          <a:off x="7861300" y="9504013"/>
          <a:ext cx="889000" cy="6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12891</xdr:rowOff>
    </xdr:from>
    <xdr:to>
      <xdr:col>12</xdr:col>
      <xdr:colOff>561975</xdr:colOff>
      <xdr:row>55</xdr:row>
      <xdr:rowOff>114491</xdr:rowOff>
    </xdr:to>
    <xdr:sp macro="" textlink="">
      <xdr:nvSpPr>
        <xdr:cNvPr id="352" name="フローチャート : 判断 351"/>
        <xdr:cNvSpPr/>
      </xdr:nvSpPr>
      <xdr:spPr>
        <a:xfrm>
          <a:off x="8699500" y="944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53</xdr:row>
      <xdr:rowOff>131018</xdr:rowOff>
    </xdr:from>
    <xdr:ext cx="469744" cy="259045"/>
    <xdr:sp macro="" textlink="">
      <xdr:nvSpPr>
        <xdr:cNvPr id="353" name="テキスト ボックス 352"/>
        <xdr:cNvSpPr txBox="1"/>
      </xdr:nvSpPr>
      <xdr:spPr>
        <a:xfrm>
          <a:off x="8515427" y="921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74263</xdr:rowOff>
    </xdr:from>
    <xdr:to>
      <xdr:col>11</xdr:col>
      <xdr:colOff>307975</xdr:colOff>
      <xdr:row>55</xdr:row>
      <xdr:rowOff>130728</xdr:rowOff>
    </xdr:to>
    <xdr:cxnSp macro="">
      <xdr:nvCxnSpPr>
        <xdr:cNvPr id="354" name="直線コネクタ 353"/>
        <xdr:cNvCxnSpPr/>
      </xdr:nvCxnSpPr>
      <xdr:spPr>
        <a:xfrm flipV="1">
          <a:off x="6972300" y="9504013"/>
          <a:ext cx="889000" cy="56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66040</xdr:rowOff>
    </xdr:from>
    <xdr:to>
      <xdr:col>11</xdr:col>
      <xdr:colOff>358775</xdr:colOff>
      <xdr:row>55</xdr:row>
      <xdr:rowOff>167640</xdr:rowOff>
    </xdr:to>
    <xdr:sp macro="" textlink="">
      <xdr:nvSpPr>
        <xdr:cNvPr id="355" name="フローチャート : 判断 354"/>
        <xdr:cNvSpPr/>
      </xdr:nvSpPr>
      <xdr:spPr>
        <a:xfrm>
          <a:off x="7810500" y="949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55</xdr:row>
      <xdr:rowOff>158767</xdr:rowOff>
    </xdr:from>
    <xdr:ext cx="469744" cy="259045"/>
    <xdr:sp macro="" textlink="">
      <xdr:nvSpPr>
        <xdr:cNvPr id="356" name="テキスト ボックス 355"/>
        <xdr:cNvSpPr txBox="1"/>
      </xdr:nvSpPr>
      <xdr:spPr>
        <a:xfrm>
          <a:off x="7626427" y="958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91701</xdr:rowOff>
    </xdr:from>
    <xdr:to>
      <xdr:col>10</xdr:col>
      <xdr:colOff>155575</xdr:colOff>
      <xdr:row>56</xdr:row>
      <xdr:rowOff>21851</xdr:rowOff>
    </xdr:to>
    <xdr:sp macro="" textlink="">
      <xdr:nvSpPr>
        <xdr:cNvPr id="357" name="フローチャート : 判断 356"/>
        <xdr:cNvSpPr/>
      </xdr:nvSpPr>
      <xdr:spPr>
        <a:xfrm>
          <a:off x="6921500" y="952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56</xdr:row>
      <xdr:rowOff>12978</xdr:rowOff>
    </xdr:from>
    <xdr:ext cx="469744" cy="259045"/>
    <xdr:sp macro="" textlink="">
      <xdr:nvSpPr>
        <xdr:cNvPr id="358" name="テキスト ボックス 357"/>
        <xdr:cNvSpPr txBox="1"/>
      </xdr:nvSpPr>
      <xdr:spPr>
        <a:xfrm>
          <a:off x="6737427" y="96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70841</xdr:rowOff>
    </xdr:from>
    <xdr:to>
      <xdr:col>15</xdr:col>
      <xdr:colOff>231775</xdr:colOff>
      <xdr:row>56</xdr:row>
      <xdr:rowOff>991</xdr:rowOff>
    </xdr:to>
    <xdr:sp macro="" textlink="">
      <xdr:nvSpPr>
        <xdr:cNvPr id="364" name="円/楕円 363"/>
        <xdr:cNvSpPr/>
      </xdr:nvSpPr>
      <xdr:spPr>
        <a:xfrm>
          <a:off x="10426700" y="950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93718</xdr:rowOff>
    </xdr:from>
    <xdr:ext cx="469744" cy="259045"/>
    <xdr:sp macro="" textlink="">
      <xdr:nvSpPr>
        <xdr:cNvPr id="365" name="農林水産業費該当値テキスト"/>
        <xdr:cNvSpPr txBox="1"/>
      </xdr:nvSpPr>
      <xdr:spPr>
        <a:xfrm>
          <a:off x="10528300" y="9352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7,316</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66383</xdr:rowOff>
    </xdr:from>
    <xdr:to>
      <xdr:col>14</xdr:col>
      <xdr:colOff>79375</xdr:colOff>
      <xdr:row>55</xdr:row>
      <xdr:rowOff>167983</xdr:rowOff>
    </xdr:to>
    <xdr:sp macro="" textlink="">
      <xdr:nvSpPr>
        <xdr:cNvPr id="366" name="円/楕円 365"/>
        <xdr:cNvSpPr/>
      </xdr:nvSpPr>
      <xdr:spPr>
        <a:xfrm>
          <a:off x="9588500" y="949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55</xdr:row>
      <xdr:rowOff>159110</xdr:rowOff>
    </xdr:from>
    <xdr:ext cx="469744" cy="259045"/>
    <xdr:sp macro="" textlink="">
      <xdr:nvSpPr>
        <xdr:cNvPr id="367" name="テキスト ボックス 366"/>
        <xdr:cNvSpPr txBox="1"/>
      </xdr:nvSpPr>
      <xdr:spPr>
        <a:xfrm>
          <a:off x="9404427" y="958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7,394</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87585</xdr:rowOff>
    </xdr:from>
    <xdr:to>
      <xdr:col>12</xdr:col>
      <xdr:colOff>561975</xdr:colOff>
      <xdr:row>56</xdr:row>
      <xdr:rowOff>17735</xdr:rowOff>
    </xdr:to>
    <xdr:sp macro="" textlink="">
      <xdr:nvSpPr>
        <xdr:cNvPr id="368" name="円/楕円 367"/>
        <xdr:cNvSpPr/>
      </xdr:nvSpPr>
      <xdr:spPr>
        <a:xfrm>
          <a:off x="8699500" y="951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56</xdr:row>
      <xdr:rowOff>8862</xdr:rowOff>
    </xdr:from>
    <xdr:ext cx="469744" cy="259045"/>
    <xdr:sp macro="" textlink="">
      <xdr:nvSpPr>
        <xdr:cNvPr id="369" name="テキスト ボックス 368"/>
        <xdr:cNvSpPr txBox="1"/>
      </xdr:nvSpPr>
      <xdr:spPr>
        <a:xfrm>
          <a:off x="8515427" y="9610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7,023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23463</xdr:rowOff>
    </xdr:from>
    <xdr:to>
      <xdr:col>11</xdr:col>
      <xdr:colOff>358775</xdr:colOff>
      <xdr:row>55</xdr:row>
      <xdr:rowOff>125063</xdr:rowOff>
    </xdr:to>
    <xdr:sp macro="" textlink="">
      <xdr:nvSpPr>
        <xdr:cNvPr id="370" name="円/楕円 369"/>
        <xdr:cNvSpPr/>
      </xdr:nvSpPr>
      <xdr:spPr>
        <a:xfrm>
          <a:off x="7810500" y="945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53</xdr:row>
      <xdr:rowOff>141590</xdr:rowOff>
    </xdr:from>
    <xdr:ext cx="469744" cy="259045"/>
    <xdr:sp macro="" textlink="">
      <xdr:nvSpPr>
        <xdr:cNvPr id="371" name="テキスト ボックス 370"/>
        <xdr:cNvSpPr txBox="1"/>
      </xdr:nvSpPr>
      <xdr:spPr>
        <a:xfrm>
          <a:off x="7626427" y="92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79928</xdr:rowOff>
    </xdr:from>
    <xdr:to>
      <xdr:col>10</xdr:col>
      <xdr:colOff>155575</xdr:colOff>
      <xdr:row>56</xdr:row>
      <xdr:rowOff>10078</xdr:rowOff>
    </xdr:to>
    <xdr:sp macro="" textlink="">
      <xdr:nvSpPr>
        <xdr:cNvPr id="372" name="円/楕円 371"/>
        <xdr:cNvSpPr/>
      </xdr:nvSpPr>
      <xdr:spPr>
        <a:xfrm>
          <a:off x="6921500" y="95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54</xdr:row>
      <xdr:rowOff>26605</xdr:rowOff>
    </xdr:from>
    <xdr:ext cx="469744" cy="259045"/>
    <xdr:sp macro="" textlink="">
      <xdr:nvSpPr>
        <xdr:cNvPr id="373" name="テキスト ボックス 372"/>
        <xdr:cNvSpPr txBox="1"/>
      </xdr:nvSpPr>
      <xdr:spPr>
        <a:xfrm>
          <a:off x="6737427" y="928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119080</xdr:rowOff>
    </xdr:from>
    <xdr:to>
      <xdr:col>15</xdr:col>
      <xdr:colOff>180340</xdr:colOff>
      <xdr:row>78</xdr:row>
      <xdr:rowOff>122738</xdr:rowOff>
    </xdr:to>
    <xdr:cxnSp macro="">
      <xdr:nvCxnSpPr>
        <xdr:cNvPr id="395" name="直線コネクタ 394"/>
        <xdr:cNvCxnSpPr/>
      </xdr:nvCxnSpPr>
      <xdr:spPr>
        <a:xfrm flipV="1">
          <a:off x="10475595" y="12292030"/>
          <a:ext cx="1270" cy="120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126565</xdr:rowOff>
    </xdr:from>
    <xdr:ext cx="378565" cy="259045"/>
    <xdr:sp macro="" textlink="">
      <xdr:nvSpPr>
        <xdr:cNvPr id="396" name="商工費最小値テキスト"/>
        <xdr:cNvSpPr txBox="1"/>
      </xdr:nvSpPr>
      <xdr:spPr>
        <a:xfrm>
          <a:off x="10528300" y="13499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15</xdr:col>
      <xdr:colOff>92075</xdr:colOff>
      <xdr:row>78</xdr:row>
      <xdr:rowOff>122738</xdr:rowOff>
    </xdr:from>
    <xdr:to>
      <xdr:col>15</xdr:col>
      <xdr:colOff>269875</xdr:colOff>
      <xdr:row>78</xdr:row>
      <xdr:rowOff>122738</xdr:rowOff>
    </xdr:to>
    <xdr:cxnSp macro="">
      <xdr:nvCxnSpPr>
        <xdr:cNvPr id="397" name="直線コネクタ 396"/>
        <xdr:cNvCxnSpPr/>
      </xdr:nvCxnSpPr>
      <xdr:spPr>
        <a:xfrm>
          <a:off x="10388600" y="13495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65757</xdr:rowOff>
    </xdr:from>
    <xdr:ext cx="534377" cy="259045"/>
    <xdr:sp macro="" textlink="">
      <xdr:nvSpPr>
        <xdr:cNvPr id="398" name="商工費最大値テキスト"/>
        <xdr:cNvSpPr txBox="1"/>
      </xdr:nvSpPr>
      <xdr:spPr>
        <a:xfrm>
          <a:off x="10528300" y="120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53,402</a:t>
          </a:r>
          <a:endParaRPr kumimoji="1" lang="ja-JP" altLang="en-US" sz="1000" b="1">
            <a:latin typeface="ＭＳ Ｐゴシック"/>
          </a:endParaRPr>
        </a:p>
      </xdr:txBody>
    </xdr:sp>
    <xdr:clientData/>
  </xdr:oneCellAnchor>
  <xdr:twoCellAnchor>
    <xdr:from>
      <xdr:col>15</xdr:col>
      <xdr:colOff>92075</xdr:colOff>
      <xdr:row>71</xdr:row>
      <xdr:rowOff>119080</xdr:rowOff>
    </xdr:from>
    <xdr:to>
      <xdr:col>15</xdr:col>
      <xdr:colOff>269875</xdr:colOff>
      <xdr:row>71</xdr:row>
      <xdr:rowOff>119080</xdr:rowOff>
    </xdr:to>
    <xdr:cxnSp macro="">
      <xdr:nvCxnSpPr>
        <xdr:cNvPr id="399" name="直線コネクタ 398"/>
        <xdr:cNvCxnSpPr/>
      </xdr:nvCxnSpPr>
      <xdr:spPr>
        <a:xfrm>
          <a:off x="10388600" y="12292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71</xdr:row>
      <xdr:rowOff>119080</xdr:rowOff>
    </xdr:from>
    <xdr:to>
      <xdr:col>15</xdr:col>
      <xdr:colOff>180975</xdr:colOff>
      <xdr:row>72</xdr:row>
      <xdr:rowOff>101112</xdr:rowOff>
    </xdr:to>
    <xdr:cxnSp macro="">
      <xdr:nvCxnSpPr>
        <xdr:cNvPr id="400" name="直線コネクタ 399"/>
        <xdr:cNvCxnSpPr/>
      </xdr:nvCxnSpPr>
      <xdr:spPr>
        <a:xfrm flipV="1">
          <a:off x="9639300" y="12292030"/>
          <a:ext cx="838200" cy="15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91879</xdr:rowOff>
    </xdr:from>
    <xdr:ext cx="469744" cy="259045"/>
    <xdr:sp macro="" textlink="">
      <xdr:nvSpPr>
        <xdr:cNvPr id="401" name="商工費平均値テキスト"/>
        <xdr:cNvSpPr txBox="1"/>
      </xdr:nvSpPr>
      <xdr:spPr>
        <a:xfrm>
          <a:off x="10528300" y="1329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113452</xdr:rowOff>
    </xdr:from>
    <xdr:to>
      <xdr:col>15</xdr:col>
      <xdr:colOff>231775</xdr:colOff>
      <xdr:row>78</xdr:row>
      <xdr:rowOff>43602</xdr:rowOff>
    </xdr:to>
    <xdr:sp macro="" textlink="">
      <xdr:nvSpPr>
        <xdr:cNvPr id="402" name="フローチャート : 判断 401"/>
        <xdr:cNvSpPr/>
      </xdr:nvSpPr>
      <xdr:spPr>
        <a:xfrm>
          <a:off x="10426700" y="133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101112</xdr:rowOff>
    </xdr:from>
    <xdr:to>
      <xdr:col>14</xdr:col>
      <xdr:colOff>28575</xdr:colOff>
      <xdr:row>72</xdr:row>
      <xdr:rowOff>162812</xdr:rowOff>
    </xdr:to>
    <xdr:cxnSp macro="">
      <xdr:nvCxnSpPr>
        <xdr:cNvPr id="403" name="直線コネクタ 402"/>
        <xdr:cNvCxnSpPr/>
      </xdr:nvCxnSpPr>
      <xdr:spPr>
        <a:xfrm flipV="1">
          <a:off x="8750300" y="12445512"/>
          <a:ext cx="889000" cy="6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160840</xdr:rowOff>
    </xdr:from>
    <xdr:to>
      <xdr:col>14</xdr:col>
      <xdr:colOff>79375</xdr:colOff>
      <xdr:row>77</xdr:row>
      <xdr:rowOff>90990</xdr:rowOff>
    </xdr:to>
    <xdr:sp macro="" textlink="">
      <xdr:nvSpPr>
        <xdr:cNvPr id="404" name="フローチャート : 判断 403"/>
        <xdr:cNvSpPr/>
      </xdr:nvSpPr>
      <xdr:spPr>
        <a:xfrm>
          <a:off x="9588500" y="1319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82117</xdr:rowOff>
    </xdr:from>
    <xdr:ext cx="534377" cy="259045"/>
    <xdr:sp macro="" textlink="">
      <xdr:nvSpPr>
        <xdr:cNvPr id="405" name="テキスト ボックス 404"/>
        <xdr:cNvSpPr txBox="1"/>
      </xdr:nvSpPr>
      <xdr:spPr>
        <a:xfrm>
          <a:off x="9372111" y="132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11,853</a:t>
          </a:r>
          <a:endParaRPr kumimoji="1" lang="ja-JP" altLang="en-US" sz="1000" b="1">
            <a:solidFill>
              <a:srgbClr val="000080"/>
            </a:solidFill>
            <a:latin typeface="ＭＳ Ｐゴシック"/>
          </a:endParaRPr>
        </a:p>
      </xdr:txBody>
    </xdr:sp>
    <xdr:clientData/>
  </xdr:oneCellAnchor>
  <xdr:twoCellAnchor>
    <xdr:from>
      <xdr:col>11</xdr:col>
      <xdr:colOff>307975</xdr:colOff>
      <xdr:row>71</xdr:row>
      <xdr:rowOff>17011</xdr:rowOff>
    </xdr:from>
    <xdr:to>
      <xdr:col>12</xdr:col>
      <xdr:colOff>511175</xdr:colOff>
      <xdr:row>72</xdr:row>
      <xdr:rowOff>162812</xdr:rowOff>
    </xdr:to>
    <xdr:cxnSp macro="">
      <xdr:nvCxnSpPr>
        <xdr:cNvPr id="406" name="直線コネクタ 405"/>
        <xdr:cNvCxnSpPr/>
      </xdr:nvCxnSpPr>
      <xdr:spPr>
        <a:xfrm>
          <a:off x="7861300" y="12189961"/>
          <a:ext cx="889000" cy="31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70566</xdr:rowOff>
    </xdr:from>
    <xdr:to>
      <xdr:col>12</xdr:col>
      <xdr:colOff>561975</xdr:colOff>
      <xdr:row>78</xdr:row>
      <xdr:rowOff>716</xdr:rowOff>
    </xdr:to>
    <xdr:sp macro="" textlink="">
      <xdr:nvSpPr>
        <xdr:cNvPr id="407" name="フローチャート : 判断 406"/>
        <xdr:cNvSpPr/>
      </xdr:nvSpPr>
      <xdr:spPr>
        <a:xfrm>
          <a:off x="8699500" y="1327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77</xdr:row>
      <xdr:rowOff>163293</xdr:rowOff>
    </xdr:from>
    <xdr:ext cx="469744" cy="259045"/>
    <xdr:sp macro="" textlink="">
      <xdr:nvSpPr>
        <xdr:cNvPr id="408" name="テキスト ボックス 407"/>
        <xdr:cNvSpPr txBox="1"/>
      </xdr:nvSpPr>
      <xdr:spPr>
        <a:xfrm>
          <a:off x="8515427" y="13364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8,302</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17011</xdr:rowOff>
    </xdr:from>
    <xdr:to>
      <xdr:col>11</xdr:col>
      <xdr:colOff>307975</xdr:colOff>
      <xdr:row>73</xdr:row>
      <xdr:rowOff>117686</xdr:rowOff>
    </xdr:to>
    <xdr:cxnSp macro="">
      <xdr:nvCxnSpPr>
        <xdr:cNvPr id="409" name="直線コネクタ 408"/>
        <xdr:cNvCxnSpPr/>
      </xdr:nvCxnSpPr>
      <xdr:spPr>
        <a:xfrm flipV="1">
          <a:off x="6972300" y="12189961"/>
          <a:ext cx="889000" cy="443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63640</xdr:rowOff>
    </xdr:from>
    <xdr:to>
      <xdr:col>11</xdr:col>
      <xdr:colOff>358775</xdr:colOff>
      <xdr:row>77</xdr:row>
      <xdr:rowOff>165240</xdr:rowOff>
    </xdr:to>
    <xdr:sp macro="" textlink="">
      <xdr:nvSpPr>
        <xdr:cNvPr id="410" name="フローチャート : 判断 409"/>
        <xdr:cNvSpPr/>
      </xdr:nvSpPr>
      <xdr:spPr>
        <a:xfrm>
          <a:off x="7810500" y="132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77</xdr:row>
      <xdr:rowOff>156367</xdr:rowOff>
    </xdr:from>
    <xdr:ext cx="469744" cy="259045"/>
    <xdr:sp macro="" textlink="">
      <xdr:nvSpPr>
        <xdr:cNvPr id="411" name="テキスト ボックス 410"/>
        <xdr:cNvSpPr txBox="1"/>
      </xdr:nvSpPr>
      <xdr:spPr>
        <a:xfrm>
          <a:off x="7626427" y="13358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8,605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70132</xdr:rowOff>
    </xdr:from>
    <xdr:to>
      <xdr:col>10</xdr:col>
      <xdr:colOff>155575</xdr:colOff>
      <xdr:row>78</xdr:row>
      <xdr:rowOff>282</xdr:rowOff>
    </xdr:to>
    <xdr:sp macro="" textlink="">
      <xdr:nvSpPr>
        <xdr:cNvPr id="412" name="フローチャート : 判断 411"/>
        <xdr:cNvSpPr/>
      </xdr:nvSpPr>
      <xdr:spPr>
        <a:xfrm>
          <a:off x="6921500" y="1327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162859</xdr:rowOff>
    </xdr:from>
    <xdr:ext cx="469744" cy="259045"/>
    <xdr:sp macro="" textlink="">
      <xdr:nvSpPr>
        <xdr:cNvPr id="413" name="テキスト ボックス 412"/>
        <xdr:cNvSpPr txBox="1"/>
      </xdr:nvSpPr>
      <xdr:spPr>
        <a:xfrm>
          <a:off x="6737427" y="1336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8,321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71</xdr:row>
      <xdr:rowOff>68280</xdr:rowOff>
    </xdr:from>
    <xdr:to>
      <xdr:col>15</xdr:col>
      <xdr:colOff>231775</xdr:colOff>
      <xdr:row>71</xdr:row>
      <xdr:rowOff>169880</xdr:rowOff>
    </xdr:to>
    <xdr:sp macro="" textlink="">
      <xdr:nvSpPr>
        <xdr:cNvPr id="419" name="円/楕円 418"/>
        <xdr:cNvSpPr/>
      </xdr:nvSpPr>
      <xdr:spPr>
        <a:xfrm>
          <a:off x="10426700" y="122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71</xdr:row>
      <xdr:rowOff>21307</xdr:rowOff>
    </xdr:from>
    <xdr:ext cx="534377" cy="259045"/>
    <xdr:sp macro="" textlink="">
      <xdr:nvSpPr>
        <xdr:cNvPr id="420" name="商工費該当値テキスト"/>
        <xdr:cNvSpPr txBox="1"/>
      </xdr:nvSpPr>
      <xdr:spPr>
        <a:xfrm>
          <a:off x="10528300" y="1219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53,402</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50312</xdr:rowOff>
    </xdr:from>
    <xdr:to>
      <xdr:col>14</xdr:col>
      <xdr:colOff>79375</xdr:colOff>
      <xdr:row>72</xdr:row>
      <xdr:rowOff>151912</xdr:rowOff>
    </xdr:to>
    <xdr:sp macro="" textlink="">
      <xdr:nvSpPr>
        <xdr:cNvPr id="421" name="円/楕円 420"/>
        <xdr:cNvSpPr/>
      </xdr:nvSpPr>
      <xdr:spPr>
        <a:xfrm>
          <a:off x="9588500" y="1239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70</xdr:row>
      <xdr:rowOff>168439</xdr:rowOff>
    </xdr:from>
    <xdr:ext cx="534377" cy="259045"/>
    <xdr:sp macro="" textlink="">
      <xdr:nvSpPr>
        <xdr:cNvPr id="422" name="テキスト ボックス 421"/>
        <xdr:cNvSpPr txBox="1"/>
      </xdr:nvSpPr>
      <xdr:spPr>
        <a:xfrm>
          <a:off x="9372111" y="1216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46,688</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112012</xdr:rowOff>
    </xdr:from>
    <xdr:to>
      <xdr:col>12</xdr:col>
      <xdr:colOff>561975</xdr:colOff>
      <xdr:row>73</xdr:row>
      <xdr:rowOff>42162</xdr:rowOff>
    </xdr:to>
    <xdr:sp macro="" textlink="">
      <xdr:nvSpPr>
        <xdr:cNvPr id="423" name="円/楕円 422"/>
        <xdr:cNvSpPr/>
      </xdr:nvSpPr>
      <xdr:spPr>
        <a:xfrm>
          <a:off x="8699500" y="1245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58689</xdr:rowOff>
    </xdr:from>
    <xdr:ext cx="534377" cy="259045"/>
    <xdr:sp macro="" textlink="">
      <xdr:nvSpPr>
        <xdr:cNvPr id="424" name="テキスト ボックス 423"/>
        <xdr:cNvSpPr txBox="1"/>
      </xdr:nvSpPr>
      <xdr:spPr>
        <a:xfrm>
          <a:off x="8483111" y="1223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43,989</a:t>
          </a:r>
          <a:endParaRPr kumimoji="1" lang="ja-JP" altLang="en-US" sz="1000" b="1">
            <a:solidFill>
              <a:srgbClr val="FF0000"/>
            </a:solidFill>
            <a:latin typeface="ＭＳ Ｐゴシック"/>
          </a:endParaRPr>
        </a:p>
      </xdr:txBody>
    </xdr:sp>
    <xdr:clientData/>
  </xdr:oneCellAnchor>
  <xdr:twoCellAnchor>
    <xdr:from>
      <xdr:col>11</xdr:col>
      <xdr:colOff>257175</xdr:colOff>
      <xdr:row>70</xdr:row>
      <xdr:rowOff>137661</xdr:rowOff>
    </xdr:from>
    <xdr:to>
      <xdr:col>11</xdr:col>
      <xdr:colOff>358775</xdr:colOff>
      <xdr:row>71</xdr:row>
      <xdr:rowOff>67811</xdr:rowOff>
    </xdr:to>
    <xdr:sp macro="" textlink="">
      <xdr:nvSpPr>
        <xdr:cNvPr id="425" name="円/楕円 424"/>
        <xdr:cNvSpPr/>
      </xdr:nvSpPr>
      <xdr:spPr>
        <a:xfrm>
          <a:off x="7810500" y="121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69</xdr:row>
      <xdr:rowOff>84338</xdr:rowOff>
    </xdr:from>
    <xdr:ext cx="534377" cy="259045"/>
    <xdr:sp macro="" textlink="">
      <xdr:nvSpPr>
        <xdr:cNvPr id="426" name="テキスト ボックス 425"/>
        <xdr:cNvSpPr txBox="1"/>
      </xdr:nvSpPr>
      <xdr:spPr>
        <a:xfrm>
          <a:off x="7594111" y="1191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57,867</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66886</xdr:rowOff>
    </xdr:from>
    <xdr:to>
      <xdr:col>10</xdr:col>
      <xdr:colOff>155575</xdr:colOff>
      <xdr:row>73</xdr:row>
      <xdr:rowOff>168486</xdr:rowOff>
    </xdr:to>
    <xdr:sp macro="" textlink="">
      <xdr:nvSpPr>
        <xdr:cNvPr id="427" name="円/楕円 426"/>
        <xdr:cNvSpPr/>
      </xdr:nvSpPr>
      <xdr:spPr>
        <a:xfrm>
          <a:off x="6921500" y="1258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72</xdr:row>
      <xdr:rowOff>13563</xdr:rowOff>
    </xdr:from>
    <xdr:ext cx="534377" cy="259045"/>
    <xdr:sp macro="" textlink="">
      <xdr:nvSpPr>
        <xdr:cNvPr id="428" name="テキスト ボックス 427"/>
        <xdr:cNvSpPr txBox="1"/>
      </xdr:nvSpPr>
      <xdr:spPr>
        <a:xfrm>
          <a:off x="6705111" y="12357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38,463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39" name="テキスト ボックス 438"/>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86246</xdr:rowOff>
    </xdr:from>
    <xdr:to>
      <xdr:col>15</xdr:col>
      <xdr:colOff>180340</xdr:colOff>
      <xdr:row>99</xdr:row>
      <xdr:rowOff>2006</xdr:rowOff>
    </xdr:to>
    <xdr:cxnSp macro="">
      <xdr:nvCxnSpPr>
        <xdr:cNvPr id="453" name="直線コネクタ 452"/>
        <xdr:cNvCxnSpPr/>
      </xdr:nvCxnSpPr>
      <xdr:spPr>
        <a:xfrm flipV="1">
          <a:off x="10475595" y="15688196"/>
          <a:ext cx="1270" cy="1287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5833</xdr:rowOff>
    </xdr:from>
    <xdr:ext cx="534377" cy="259045"/>
    <xdr:sp macro="" textlink="">
      <xdr:nvSpPr>
        <xdr:cNvPr id="454" name="土木費最小値テキスト"/>
        <xdr:cNvSpPr txBox="1"/>
      </xdr:nvSpPr>
      <xdr:spPr>
        <a:xfrm>
          <a:off x="10528300" y="1697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22,228</a:t>
          </a:r>
          <a:endParaRPr kumimoji="1" lang="ja-JP" altLang="en-US" sz="1000" b="1">
            <a:latin typeface="ＭＳ Ｐゴシック"/>
          </a:endParaRPr>
        </a:p>
      </xdr:txBody>
    </xdr:sp>
    <xdr:clientData/>
  </xdr:oneCellAnchor>
  <xdr:twoCellAnchor>
    <xdr:from>
      <xdr:col>15</xdr:col>
      <xdr:colOff>92075</xdr:colOff>
      <xdr:row>99</xdr:row>
      <xdr:rowOff>2006</xdr:rowOff>
    </xdr:from>
    <xdr:to>
      <xdr:col>15</xdr:col>
      <xdr:colOff>269875</xdr:colOff>
      <xdr:row>99</xdr:row>
      <xdr:rowOff>2006</xdr:rowOff>
    </xdr:to>
    <xdr:cxnSp macro="">
      <xdr:nvCxnSpPr>
        <xdr:cNvPr id="455" name="直線コネクタ 454"/>
        <xdr:cNvCxnSpPr/>
      </xdr:nvCxnSpPr>
      <xdr:spPr>
        <a:xfrm>
          <a:off x="10388600" y="16975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32923</xdr:rowOff>
    </xdr:from>
    <xdr:ext cx="534377" cy="259045"/>
    <xdr:sp macro="" textlink="">
      <xdr:nvSpPr>
        <xdr:cNvPr id="456" name="土木費最大値テキスト"/>
        <xdr:cNvSpPr txBox="1"/>
      </xdr:nvSpPr>
      <xdr:spPr>
        <a:xfrm>
          <a:off x="10528300" y="15463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89,806</a:t>
          </a:r>
          <a:endParaRPr kumimoji="1" lang="ja-JP" altLang="en-US" sz="1000" b="1">
            <a:latin typeface="ＭＳ Ｐゴシック"/>
          </a:endParaRPr>
        </a:p>
      </xdr:txBody>
    </xdr:sp>
    <xdr:clientData/>
  </xdr:oneCellAnchor>
  <xdr:twoCellAnchor>
    <xdr:from>
      <xdr:col>15</xdr:col>
      <xdr:colOff>92075</xdr:colOff>
      <xdr:row>91</xdr:row>
      <xdr:rowOff>86246</xdr:rowOff>
    </xdr:from>
    <xdr:to>
      <xdr:col>15</xdr:col>
      <xdr:colOff>269875</xdr:colOff>
      <xdr:row>91</xdr:row>
      <xdr:rowOff>86246</xdr:rowOff>
    </xdr:to>
    <xdr:cxnSp macro="">
      <xdr:nvCxnSpPr>
        <xdr:cNvPr id="457" name="直線コネクタ 456"/>
        <xdr:cNvCxnSpPr/>
      </xdr:nvCxnSpPr>
      <xdr:spPr>
        <a:xfrm>
          <a:off x="10388600" y="1568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98913</xdr:rowOff>
    </xdr:from>
    <xdr:to>
      <xdr:col>15</xdr:col>
      <xdr:colOff>180975</xdr:colOff>
      <xdr:row>97</xdr:row>
      <xdr:rowOff>117335</xdr:rowOff>
    </xdr:to>
    <xdr:cxnSp macro="">
      <xdr:nvCxnSpPr>
        <xdr:cNvPr id="458" name="直線コネクタ 457"/>
        <xdr:cNvCxnSpPr/>
      </xdr:nvCxnSpPr>
      <xdr:spPr>
        <a:xfrm>
          <a:off x="9639300" y="16558113"/>
          <a:ext cx="838200" cy="189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50664</xdr:rowOff>
    </xdr:from>
    <xdr:ext cx="534377" cy="259045"/>
    <xdr:sp macro="" textlink="">
      <xdr:nvSpPr>
        <xdr:cNvPr id="459" name="土木費平均値テキスト"/>
        <xdr:cNvSpPr txBox="1"/>
      </xdr:nvSpPr>
      <xdr:spPr>
        <a:xfrm>
          <a:off x="10528300" y="1650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36,208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27787</xdr:rowOff>
    </xdr:from>
    <xdr:to>
      <xdr:col>15</xdr:col>
      <xdr:colOff>231775</xdr:colOff>
      <xdr:row>97</xdr:row>
      <xdr:rowOff>129387</xdr:rowOff>
    </xdr:to>
    <xdr:sp macro="" textlink="">
      <xdr:nvSpPr>
        <xdr:cNvPr id="460" name="フローチャート : 判断 459"/>
        <xdr:cNvSpPr/>
      </xdr:nvSpPr>
      <xdr:spPr>
        <a:xfrm>
          <a:off x="10426700" y="1665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98913</xdr:rowOff>
    </xdr:from>
    <xdr:to>
      <xdr:col>14</xdr:col>
      <xdr:colOff>28575</xdr:colOff>
      <xdr:row>97</xdr:row>
      <xdr:rowOff>128308</xdr:rowOff>
    </xdr:to>
    <xdr:cxnSp macro="">
      <xdr:nvCxnSpPr>
        <xdr:cNvPr id="461" name="直線コネクタ 460"/>
        <xdr:cNvCxnSpPr/>
      </xdr:nvCxnSpPr>
      <xdr:spPr>
        <a:xfrm flipV="1">
          <a:off x="8750300" y="16558113"/>
          <a:ext cx="889000" cy="200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96462</xdr:rowOff>
    </xdr:from>
    <xdr:to>
      <xdr:col>14</xdr:col>
      <xdr:colOff>79375</xdr:colOff>
      <xdr:row>97</xdr:row>
      <xdr:rowOff>26612</xdr:rowOff>
    </xdr:to>
    <xdr:sp macro="" textlink="">
      <xdr:nvSpPr>
        <xdr:cNvPr id="462" name="フローチャート : 判断 461"/>
        <xdr:cNvSpPr/>
      </xdr:nvSpPr>
      <xdr:spPr>
        <a:xfrm>
          <a:off x="9588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17739</xdr:rowOff>
    </xdr:from>
    <xdr:ext cx="534377" cy="259045"/>
    <xdr:sp macro="" textlink="">
      <xdr:nvSpPr>
        <xdr:cNvPr id="463" name="テキスト ボックス 462"/>
        <xdr:cNvSpPr txBox="1"/>
      </xdr:nvSpPr>
      <xdr:spPr>
        <a:xfrm>
          <a:off x="9372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101124</xdr:rowOff>
    </xdr:from>
    <xdr:to>
      <xdr:col>12</xdr:col>
      <xdr:colOff>511175</xdr:colOff>
      <xdr:row>97</xdr:row>
      <xdr:rowOff>128308</xdr:rowOff>
    </xdr:to>
    <xdr:cxnSp macro="">
      <xdr:nvCxnSpPr>
        <xdr:cNvPr id="464" name="直線コネクタ 463"/>
        <xdr:cNvCxnSpPr/>
      </xdr:nvCxnSpPr>
      <xdr:spPr>
        <a:xfrm>
          <a:off x="7861300" y="16731774"/>
          <a:ext cx="889000" cy="2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112083</xdr:rowOff>
    </xdr:from>
    <xdr:to>
      <xdr:col>12</xdr:col>
      <xdr:colOff>561975</xdr:colOff>
      <xdr:row>97</xdr:row>
      <xdr:rowOff>42233</xdr:rowOff>
    </xdr:to>
    <xdr:sp macro="" textlink="">
      <xdr:nvSpPr>
        <xdr:cNvPr id="465" name="フローチャート : 判断 464"/>
        <xdr:cNvSpPr/>
      </xdr:nvSpPr>
      <xdr:spPr>
        <a:xfrm>
          <a:off x="8699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58760</xdr:rowOff>
    </xdr:from>
    <xdr:ext cx="534377" cy="259045"/>
    <xdr:sp macro="" textlink="">
      <xdr:nvSpPr>
        <xdr:cNvPr id="466" name="テキスト ボックス 465"/>
        <xdr:cNvSpPr txBox="1"/>
      </xdr:nvSpPr>
      <xdr:spPr>
        <a:xfrm>
          <a:off x="8483111" y="1634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101124</xdr:rowOff>
    </xdr:from>
    <xdr:to>
      <xdr:col>11</xdr:col>
      <xdr:colOff>307975</xdr:colOff>
      <xdr:row>97</xdr:row>
      <xdr:rowOff>136919</xdr:rowOff>
    </xdr:to>
    <xdr:cxnSp macro="">
      <xdr:nvCxnSpPr>
        <xdr:cNvPr id="467" name="直線コネクタ 466"/>
        <xdr:cNvCxnSpPr/>
      </xdr:nvCxnSpPr>
      <xdr:spPr>
        <a:xfrm flipV="1">
          <a:off x="6972300" y="16731774"/>
          <a:ext cx="889000" cy="3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70783</xdr:rowOff>
    </xdr:from>
    <xdr:to>
      <xdr:col>11</xdr:col>
      <xdr:colOff>358775</xdr:colOff>
      <xdr:row>97</xdr:row>
      <xdr:rowOff>933</xdr:rowOff>
    </xdr:to>
    <xdr:sp macro="" textlink="">
      <xdr:nvSpPr>
        <xdr:cNvPr id="468" name="フローチャート : 判断 467"/>
        <xdr:cNvSpPr/>
      </xdr:nvSpPr>
      <xdr:spPr>
        <a:xfrm>
          <a:off x="7810500" y="16529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17460</xdr:rowOff>
    </xdr:from>
    <xdr:ext cx="534377" cy="259045"/>
    <xdr:sp macro="" textlink="">
      <xdr:nvSpPr>
        <xdr:cNvPr id="469" name="テキスト ボックス 468"/>
        <xdr:cNvSpPr txBox="1"/>
      </xdr:nvSpPr>
      <xdr:spPr>
        <a:xfrm>
          <a:off x="7594111" y="16305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42,951</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131268</xdr:rowOff>
    </xdr:from>
    <xdr:to>
      <xdr:col>10</xdr:col>
      <xdr:colOff>155575</xdr:colOff>
      <xdr:row>97</xdr:row>
      <xdr:rowOff>61418</xdr:rowOff>
    </xdr:to>
    <xdr:sp macro="" textlink="">
      <xdr:nvSpPr>
        <xdr:cNvPr id="470" name="フローチャート : 判断 469"/>
        <xdr:cNvSpPr/>
      </xdr:nvSpPr>
      <xdr:spPr>
        <a:xfrm>
          <a:off x="6921500" y="1659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77945</xdr:rowOff>
    </xdr:from>
    <xdr:ext cx="534377" cy="259045"/>
    <xdr:sp macro="" textlink="">
      <xdr:nvSpPr>
        <xdr:cNvPr id="471" name="テキスト ボックス 470"/>
        <xdr:cNvSpPr txBox="1"/>
      </xdr:nvSpPr>
      <xdr:spPr>
        <a:xfrm>
          <a:off x="6705111" y="1636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66535</xdr:rowOff>
    </xdr:from>
    <xdr:to>
      <xdr:col>15</xdr:col>
      <xdr:colOff>231775</xdr:colOff>
      <xdr:row>97</xdr:row>
      <xdr:rowOff>168135</xdr:rowOff>
    </xdr:to>
    <xdr:sp macro="" textlink="">
      <xdr:nvSpPr>
        <xdr:cNvPr id="477" name="円/楕円 476"/>
        <xdr:cNvSpPr/>
      </xdr:nvSpPr>
      <xdr:spPr>
        <a:xfrm>
          <a:off x="10426700" y="166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44962</xdr:rowOff>
    </xdr:from>
    <xdr:ext cx="534377" cy="259045"/>
    <xdr:sp macro="" textlink="">
      <xdr:nvSpPr>
        <xdr:cNvPr id="478" name="土木費該当値テキスト"/>
        <xdr:cNvSpPr txBox="1"/>
      </xdr:nvSpPr>
      <xdr:spPr>
        <a:xfrm>
          <a:off x="10528300" y="1667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34,174</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48113</xdr:rowOff>
    </xdr:from>
    <xdr:to>
      <xdr:col>14</xdr:col>
      <xdr:colOff>79375</xdr:colOff>
      <xdr:row>96</xdr:row>
      <xdr:rowOff>149713</xdr:rowOff>
    </xdr:to>
    <xdr:sp macro="" textlink="">
      <xdr:nvSpPr>
        <xdr:cNvPr id="479" name="円/楕円 478"/>
        <xdr:cNvSpPr/>
      </xdr:nvSpPr>
      <xdr:spPr>
        <a:xfrm>
          <a:off x="9588500" y="1650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166240</xdr:rowOff>
    </xdr:from>
    <xdr:ext cx="534377" cy="259045"/>
    <xdr:sp macro="" textlink="">
      <xdr:nvSpPr>
        <xdr:cNvPr id="480" name="テキスト ボックス 479"/>
        <xdr:cNvSpPr txBox="1"/>
      </xdr:nvSpPr>
      <xdr:spPr>
        <a:xfrm>
          <a:off x="9372111" y="1628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77508</xdr:rowOff>
    </xdr:from>
    <xdr:to>
      <xdr:col>12</xdr:col>
      <xdr:colOff>561975</xdr:colOff>
      <xdr:row>98</xdr:row>
      <xdr:rowOff>7658</xdr:rowOff>
    </xdr:to>
    <xdr:sp macro="" textlink="">
      <xdr:nvSpPr>
        <xdr:cNvPr id="481" name="円/楕円 480"/>
        <xdr:cNvSpPr/>
      </xdr:nvSpPr>
      <xdr:spPr>
        <a:xfrm>
          <a:off x="8699500" y="1670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170235</xdr:rowOff>
    </xdr:from>
    <xdr:ext cx="534377" cy="259045"/>
    <xdr:sp macro="" textlink="">
      <xdr:nvSpPr>
        <xdr:cNvPr id="482" name="テキスト ボックス 481"/>
        <xdr:cNvSpPr txBox="1"/>
      </xdr:nvSpPr>
      <xdr:spPr>
        <a:xfrm>
          <a:off x="8483111" y="168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33,598</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50324</xdr:rowOff>
    </xdr:from>
    <xdr:to>
      <xdr:col>11</xdr:col>
      <xdr:colOff>358775</xdr:colOff>
      <xdr:row>97</xdr:row>
      <xdr:rowOff>151924</xdr:rowOff>
    </xdr:to>
    <xdr:sp macro="" textlink="">
      <xdr:nvSpPr>
        <xdr:cNvPr id="483" name="円/楕円 482"/>
        <xdr:cNvSpPr/>
      </xdr:nvSpPr>
      <xdr:spPr>
        <a:xfrm>
          <a:off x="7810500" y="1668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143051</xdr:rowOff>
    </xdr:from>
    <xdr:ext cx="534377" cy="259045"/>
    <xdr:sp macro="" textlink="">
      <xdr:nvSpPr>
        <xdr:cNvPr id="484" name="テキスト ボックス 483"/>
        <xdr:cNvSpPr txBox="1"/>
      </xdr:nvSpPr>
      <xdr:spPr>
        <a:xfrm>
          <a:off x="7594111" y="16773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35,025</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86119</xdr:rowOff>
    </xdr:from>
    <xdr:to>
      <xdr:col>10</xdr:col>
      <xdr:colOff>155575</xdr:colOff>
      <xdr:row>98</xdr:row>
      <xdr:rowOff>16269</xdr:rowOff>
    </xdr:to>
    <xdr:sp macro="" textlink="">
      <xdr:nvSpPr>
        <xdr:cNvPr id="485" name="円/楕円 484"/>
        <xdr:cNvSpPr/>
      </xdr:nvSpPr>
      <xdr:spPr>
        <a:xfrm>
          <a:off x="6921500" y="1671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7396</xdr:rowOff>
    </xdr:from>
    <xdr:ext cx="534377" cy="259045"/>
    <xdr:sp macro="" textlink="">
      <xdr:nvSpPr>
        <xdr:cNvPr id="486" name="テキスト ボックス 485"/>
        <xdr:cNvSpPr txBox="1"/>
      </xdr:nvSpPr>
      <xdr:spPr>
        <a:xfrm>
          <a:off x="6705111" y="1680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33,146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38681</xdr:rowOff>
    </xdr:from>
    <xdr:to>
      <xdr:col>23</xdr:col>
      <xdr:colOff>516889</xdr:colOff>
      <xdr:row>39</xdr:row>
      <xdr:rowOff>154613</xdr:rowOff>
    </xdr:to>
    <xdr:cxnSp macro="">
      <xdr:nvCxnSpPr>
        <xdr:cNvPr id="513" name="直線コネクタ 512"/>
        <xdr:cNvCxnSpPr/>
      </xdr:nvCxnSpPr>
      <xdr:spPr>
        <a:xfrm flipV="1">
          <a:off x="16317595" y="5353631"/>
          <a:ext cx="1269" cy="1487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158440</xdr:rowOff>
    </xdr:from>
    <xdr:ext cx="469744" cy="259045"/>
    <xdr:sp macro="" textlink="">
      <xdr:nvSpPr>
        <xdr:cNvPr id="514" name="消防費最小値テキスト"/>
        <xdr:cNvSpPr txBox="1"/>
      </xdr:nvSpPr>
      <xdr:spPr>
        <a:xfrm>
          <a:off x="16370300" y="684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8,488</a:t>
          </a:r>
          <a:endParaRPr kumimoji="1" lang="ja-JP" altLang="en-US" sz="1000" b="1">
            <a:latin typeface="ＭＳ Ｐゴシック"/>
          </a:endParaRPr>
        </a:p>
      </xdr:txBody>
    </xdr:sp>
    <xdr:clientData/>
  </xdr:oneCellAnchor>
  <xdr:twoCellAnchor>
    <xdr:from>
      <xdr:col>23</xdr:col>
      <xdr:colOff>428625</xdr:colOff>
      <xdr:row>39</xdr:row>
      <xdr:rowOff>154613</xdr:rowOff>
    </xdr:from>
    <xdr:to>
      <xdr:col>23</xdr:col>
      <xdr:colOff>606425</xdr:colOff>
      <xdr:row>39</xdr:row>
      <xdr:rowOff>154613</xdr:rowOff>
    </xdr:to>
    <xdr:cxnSp macro="">
      <xdr:nvCxnSpPr>
        <xdr:cNvPr id="515" name="直線コネクタ 514"/>
        <xdr:cNvCxnSpPr/>
      </xdr:nvCxnSpPr>
      <xdr:spPr>
        <a:xfrm>
          <a:off x="16230600" y="6841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156808</xdr:rowOff>
    </xdr:from>
    <xdr:ext cx="534377" cy="259045"/>
    <xdr:sp macro="" textlink="">
      <xdr:nvSpPr>
        <xdr:cNvPr id="516" name="消防費最大値テキスト"/>
        <xdr:cNvSpPr txBox="1"/>
      </xdr:nvSpPr>
      <xdr:spPr>
        <a:xfrm>
          <a:off x="16370300" y="51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22,153</a:t>
          </a:r>
          <a:endParaRPr kumimoji="1" lang="ja-JP" altLang="en-US" sz="1000" b="1">
            <a:latin typeface="ＭＳ Ｐゴシック"/>
          </a:endParaRPr>
        </a:p>
      </xdr:txBody>
    </xdr:sp>
    <xdr:clientData/>
  </xdr:oneCellAnchor>
  <xdr:twoCellAnchor>
    <xdr:from>
      <xdr:col>23</xdr:col>
      <xdr:colOff>428625</xdr:colOff>
      <xdr:row>31</xdr:row>
      <xdr:rowOff>38681</xdr:rowOff>
    </xdr:from>
    <xdr:to>
      <xdr:col>23</xdr:col>
      <xdr:colOff>606425</xdr:colOff>
      <xdr:row>31</xdr:row>
      <xdr:rowOff>38681</xdr:rowOff>
    </xdr:to>
    <xdr:cxnSp macro="">
      <xdr:nvCxnSpPr>
        <xdr:cNvPr id="517" name="直線コネクタ 516"/>
        <xdr:cNvCxnSpPr/>
      </xdr:nvCxnSpPr>
      <xdr:spPr>
        <a:xfrm>
          <a:off x="16230600" y="535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121630</xdr:rowOff>
    </xdr:from>
    <xdr:to>
      <xdr:col>23</xdr:col>
      <xdr:colOff>517525</xdr:colOff>
      <xdr:row>37</xdr:row>
      <xdr:rowOff>49349</xdr:rowOff>
    </xdr:to>
    <xdr:cxnSp macro="">
      <xdr:nvCxnSpPr>
        <xdr:cNvPr id="518" name="直線コネクタ 517"/>
        <xdr:cNvCxnSpPr/>
      </xdr:nvCxnSpPr>
      <xdr:spPr>
        <a:xfrm flipV="1">
          <a:off x="15481300" y="6122380"/>
          <a:ext cx="838200" cy="27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46753</xdr:rowOff>
    </xdr:from>
    <xdr:ext cx="534377" cy="259045"/>
    <xdr:sp macro="" textlink="">
      <xdr:nvSpPr>
        <xdr:cNvPr id="519" name="消防費平均値テキスト"/>
        <xdr:cNvSpPr txBox="1"/>
      </xdr:nvSpPr>
      <xdr:spPr>
        <a:xfrm>
          <a:off x="16370300" y="6218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13,539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68326</xdr:rowOff>
    </xdr:from>
    <xdr:to>
      <xdr:col>23</xdr:col>
      <xdr:colOff>568325</xdr:colOff>
      <xdr:row>36</xdr:row>
      <xdr:rowOff>169926</xdr:rowOff>
    </xdr:to>
    <xdr:sp macro="" textlink="">
      <xdr:nvSpPr>
        <xdr:cNvPr id="520" name="フローチャート : 判断 519"/>
        <xdr:cNvSpPr/>
      </xdr:nvSpPr>
      <xdr:spPr>
        <a:xfrm>
          <a:off x="162687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49349</xdr:rowOff>
    </xdr:from>
    <xdr:to>
      <xdr:col>22</xdr:col>
      <xdr:colOff>365125</xdr:colOff>
      <xdr:row>37</xdr:row>
      <xdr:rowOff>106281</xdr:rowOff>
    </xdr:to>
    <xdr:cxnSp macro="">
      <xdr:nvCxnSpPr>
        <xdr:cNvPr id="521" name="直線コネクタ 520"/>
        <xdr:cNvCxnSpPr/>
      </xdr:nvCxnSpPr>
      <xdr:spPr>
        <a:xfrm flipV="1">
          <a:off x="14592300" y="6392999"/>
          <a:ext cx="889000" cy="56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139083</xdr:rowOff>
    </xdr:from>
    <xdr:to>
      <xdr:col>22</xdr:col>
      <xdr:colOff>415925</xdr:colOff>
      <xdr:row>35</xdr:row>
      <xdr:rowOff>69233</xdr:rowOff>
    </xdr:to>
    <xdr:sp macro="" textlink="">
      <xdr:nvSpPr>
        <xdr:cNvPr id="522" name="フローチャート : 判断 521"/>
        <xdr:cNvSpPr/>
      </xdr:nvSpPr>
      <xdr:spPr>
        <a:xfrm>
          <a:off x="15430500" y="5968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85760</xdr:rowOff>
    </xdr:from>
    <xdr:ext cx="534377" cy="259045"/>
    <xdr:sp macro="" textlink="">
      <xdr:nvSpPr>
        <xdr:cNvPr id="523" name="テキスト ボックス 522"/>
        <xdr:cNvSpPr txBox="1"/>
      </xdr:nvSpPr>
      <xdr:spPr>
        <a:xfrm>
          <a:off x="15214111" y="574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16,039</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106281</xdr:rowOff>
    </xdr:from>
    <xdr:to>
      <xdr:col>21</xdr:col>
      <xdr:colOff>161925</xdr:colOff>
      <xdr:row>37</xdr:row>
      <xdr:rowOff>170833</xdr:rowOff>
    </xdr:to>
    <xdr:cxnSp macro="">
      <xdr:nvCxnSpPr>
        <xdr:cNvPr id="524" name="直線コネクタ 523"/>
        <xdr:cNvCxnSpPr/>
      </xdr:nvCxnSpPr>
      <xdr:spPr>
        <a:xfrm flipV="1">
          <a:off x="13703300" y="6449931"/>
          <a:ext cx="889000" cy="6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112631</xdr:rowOff>
    </xdr:from>
    <xdr:to>
      <xdr:col>21</xdr:col>
      <xdr:colOff>212725</xdr:colOff>
      <xdr:row>36</xdr:row>
      <xdr:rowOff>42781</xdr:rowOff>
    </xdr:to>
    <xdr:sp macro="" textlink="">
      <xdr:nvSpPr>
        <xdr:cNvPr id="525" name="フローチャート : 判断 524"/>
        <xdr:cNvSpPr/>
      </xdr:nvSpPr>
      <xdr:spPr>
        <a:xfrm>
          <a:off x="14541500" y="61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59308</xdr:rowOff>
    </xdr:from>
    <xdr:ext cx="534377" cy="259045"/>
    <xdr:sp macro="" textlink="">
      <xdr:nvSpPr>
        <xdr:cNvPr id="526" name="テキスト ボックス 525"/>
        <xdr:cNvSpPr txBox="1"/>
      </xdr:nvSpPr>
      <xdr:spPr>
        <a:xfrm>
          <a:off x="14325111" y="588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138285</xdr:rowOff>
    </xdr:from>
    <xdr:to>
      <xdr:col>19</xdr:col>
      <xdr:colOff>644525</xdr:colOff>
      <xdr:row>37</xdr:row>
      <xdr:rowOff>170833</xdr:rowOff>
    </xdr:to>
    <xdr:cxnSp macro="">
      <xdr:nvCxnSpPr>
        <xdr:cNvPr id="527" name="直線コネクタ 526"/>
        <xdr:cNvCxnSpPr/>
      </xdr:nvCxnSpPr>
      <xdr:spPr>
        <a:xfrm>
          <a:off x="12814300" y="6481935"/>
          <a:ext cx="889000" cy="3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5189</xdr:rowOff>
    </xdr:from>
    <xdr:to>
      <xdr:col>20</xdr:col>
      <xdr:colOff>9525</xdr:colOff>
      <xdr:row>36</xdr:row>
      <xdr:rowOff>106789</xdr:rowOff>
    </xdr:to>
    <xdr:sp macro="" textlink="">
      <xdr:nvSpPr>
        <xdr:cNvPr id="528" name="フローチャート : 判断 527"/>
        <xdr:cNvSpPr/>
      </xdr:nvSpPr>
      <xdr:spPr>
        <a:xfrm>
          <a:off x="13652500" y="617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123316</xdr:rowOff>
    </xdr:from>
    <xdr:ext cx="534377" cy="259045"/>
    <xdr:sp macro="" textlink="">
      <xdr:nvSpPr>
        <xdr:cNvPr id="529" name="テキスト ボックス 528"/>
        <xdr:cNvSpPr txBox="1"/>
      </xdr:nvSpPr>
      <xdr:spPr>
        <a:xfrm>
          <a:off x="13436111" y="595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14,119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78341</xdr:rowOff>
    </xdr:from>
    <xdr:to>
      <xdr:col>18</xdr:col>
      <xdr:colOff>492125</xdr:colOff>
      <xdr:row>37</xdr:row>
      <xdr:rowOff>8491</xdr:rowOff>
    </xdr:to>
    <xdr:sp macro="" textlink="">
      <xdr:nvSpPr>
        <xdr:cNvPr id="530" name="フローチャート : 判断 529"/>
        <xdr:cNvSpPr/>
      </xdr:nvSpPr>
      <xdr:spPr>
        <a:xfrm>
          <a:off x="12763500" y="625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25018</xdr:rowOff>
    </xdr:from>
    <xdr:ext cx="534377" cy="259045"/>
    <xdr:sp macro="" textlink="">
      <xdr:nvSpPr>
        <xdr:cNvPr id="531" name="テキスト ボックス 530"/>
        <xdr:cNvSpPr txBox="1"/>
      </xdr:nvSpPr>
      <xdr:spPr>
        <a:xfrm>
          <a:off x="12547111" y="602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70830</xdr:rowOff>
    </xdr:from>
    <xdr:to>
      <xdr:col>23</xdr:col>
      <xdr:colOff>568325</xdr:colOff>
      <xdr:row>36</xdr:row>
      <xdr:rowOff>980</xdr:rowOff>
    </xdr:to>
    <xdr:sp macro="" textlink="">
      <xdr:nvSpPr>
        <xdr:cNvPr id="537" name="円/楕円 536"/>
        <xdr:cNvSpPr/>
      </xdr:nvSpPr>
      <xdr:spPr>
        <a:xfrm>
          <a:off x="16268700" y="607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93707</xdr:rowOff>
    </xdr:from>
    <xdr:ext cx="534377" cy="259045"/>
    <xdr:sp macro="" textlink="">
      <xdr:nvSpPr>
        <xdr:cNvPr id="538" name="消防費該当値テキスト"/>
        <xdr:cNvSpPr txBox="1"/>
      </xdr:nvSpPr>
      <xdr:spPr>
        <a:xfrm>
          <a:off x="16370300" y="592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15,091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169999</xdr:rowOff>
    </xdr:from>
    <xdr:to>
      <xdr:col>22</xdr:col>
      <xdr:colOff>415925</xdr:colOff>
      <xdr:row>37</xdr:row>
      <xdr:rowOff>100149</xdr:rowOff>
    </xdr:to>
    <xdr:sp macro="" textlink="">
      <xdr:nvSpPr>
        <xdr:cNvPr id="539" name="円/楕円 538"/>
        <xdr:cNvSpPr/>
      </xdr:nvSpPr>
      <xdr:spPr>
        <a:xfrm>
          <a:off x="15430500" y="634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91276</xdr:rowOff>
    </xdr:from>
    <xdr:ext cx="534377" cy="259045"/>
    <xdr:sp macro="" textlink="">
      <xdr:nvSpPr>
        <xdr:cNvPr id="540" name="テキスト ボックス 539"/>
        <xdr:cNvSpPr txBox="1"/>
      </xdr:nvSpPr>
      <xdr:spPr>
        <a:xfrm>
          <a:off x="15214111" y="643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12,605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55481</xdr:rowOff>
    </xdr:from>
    <xdr:to>
      <xdr:col>21</xdr:col>
      <xdr:colOff>212725</xdr:colOff>
      <xdr:row>37</xdr:row>
      <xdr:rowOff>157081</xdr:rowOff>
    </xdr:to>
    <xdr:sp macro="" textlink="">
      <xdr:nvSpPr>
        <xdr:cNvPr id="541" name="円/楕円 540"/>
        <xdr:cNvSpPr/>
      </xdr:nvSpPr>
      <xdr:spPr>
        <a:xfrm>
          <a:off x="14541500" y="639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148208</xdr:rowOff>
    </xdr:from>
    <xdr:ext cx="534377" cy="259045"/>
    <xdr:sp macro="" textlink="">
      <xdr:nvSpPr>
        <xdr:cNvPr id="542" name="テキスト ボックス 541"/>
        <xdr:cNvSpPr txBox="1"/>
      </xdr:nvSpPr>
      <xdr:spPr>
        <a:xfrm>
          <a:off x="14325111" y="649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120033</xdr:rowOff>
    </xdr:from>
    <xdr:to>
      <xdr:col>20</xdr:col>
      <xdr:colOff>9525</xdr:colOff>
      <xdr:row>38</xdr:row>
      <xdr:rowOff>50183</xdr:rowOff>
    </xdr:to>
    <xdr:sp macro="" textlink="">
      <xdr:nvSpPr>
        <xdr:cNvPr id="543" name="円/楕円 542"/>
        <xdr:cNvSpPr/>
      </xdr:nvSpPr>
      <xdr:spPr>
        <a:xfrm>
          <a:off x="13652500" y="6463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41310</xdr:rowOff>
    </xdr:from>
    <xdr:ext cx="534377" cy="259045"/>
    <xdr:sp macro="" textlink="">
      <xdr:nvSpPr>
        <xdr:cNvPr id="544" name="テキスト ボックス 543"/>
        <xdr:cNvSpPr txBox="1"/>
      </xdr:nvSpPr>
      <xdr:spPr>
        <a:xfrm>
          <a:off x="13436111" y="65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11,489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87485</xdr:rowOff>
    </xdr:from>
    <xdr:to>
      <xdr:col>18</xdr:col>
      <xdr:colOff>492125</xdr:colOff>
      <xdr:row>38</xdr:row>
      <xdr:rowOff>17635</xdr:rowOff>
    </xdr:to>
    <xdr:sp macro="" textlink="">
      <xdr:nvSpPr>
        <xdr:cNvPr id="545" name="円/楕円 544"/>
        <xdr:cNvSpPr/>
      </xdr:nvSpPr>
      <xdr:spPr>
        <a:xfrm>
          <a:off x="12763500" y="643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8762</xdr:rowOff>
    </xdr:from>
    <xdr:ext cx="534377" cy="259045"/>
    <xdr:sp macro="" textlink="">
      <xdr:nvSpPr>
        <xdr:cNvPr id="546" name="テキスト ボックス 545"/>
        <xdr:cNvSpPr txBox="1"/>
      </xdr:nvSpPr>
      <xdr:spPr>
        <a:xfrm>
          <a:off x="12547111" y="652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37790</xdr:rowOff>
    </xdr:from>
    <xdr:to>
      <xdr:col>23</xdr:col>
      <xdr:colOff>516889</xdr:colOff>
      <xdr:row>58</xdr:row>
      <xdr:rowOff>85727</xdr:rowOff>
    </xdr:to>
    <xdr:cxnSp macro="">
      <xdr:nvCxnSpPr>
        <xdr:cNvPr id="569" name="直線コネクタ 568"/>
        <xdr:cNvCxnSpPr/>
      </xdr:nvCxnSpPr>
      <xdr:spPr>
        <a:xfrm flipV="1">
          <a:off x="16317595" y="8610290"/>
          <a:ext cx="1269" cy="141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89554</xdr:rowOff>
    </xdr:from>
    <xdr:ext cx="534377" cy="259045"/>
    <xdr:sp macro="" textlink="">
      <xdr:nvSpPr>
        <xdr:cNvPr id="570" name="教育費最小値テキスト"/>
        <xdr:cNvSpPr txBox="1"/>
      </xdr:nvSpPr>
      <xdr:spPr>
        <a:xfrm>
          <a:off x="16370300" y="1003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22,361</a:t>
          </a:r>
          <a:endParaRPr kumimoji="1" lang="ja-JP" altLang="en-US" sz="1000" b="1">
            <a:latin typeface="ＭＳ Ｐゴシック"/>
          </a:endParaRPr>
        </a:p>
      </xdr:txBody>
    </xdr:sp>
    <xdr:clientData/>
  </xdr:oneCellAnchor>
  <xdr:twoCellAnchor>
    <xdr:from>
      <xdr:col>23</xdr:col>
      <xdr:colOff>428625</xdr:colOff>
      <xdr:row>58</xdr:row>
      <xdr:rowOff>85727</xdr:rowOff>
    </xdr:from>
    <xdr:to>
      <xdr:col>23</xdr:col>
      <xdr:colOff>606425</xdr:colOff>
      <xdr:row>58</xdr:row>
      <xdr:rowOff>85727</xdr:rowOff>
    </xdr:to>
    <xdr:cxnSp macro="">
      <xdr:nvCxnSpPr>
        <xdr:cNvPr id="571" name="直線コネクタ 570"/>
        <xdr:cNvCxnSpPr/>
      </xdr:nvCxnSpPr>
      <xdr:spPr>
        <a:xfrm>
          <a:off x="16230600" y="10029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155917</xdr:rowOff>
    </xdr:from>
    <xdr:ext cx="534377" cy="259045"/>
    <xdr:sp macro="" textlink="">
      <xdr:nvSpPr>
        <xdr:cNvPr id="572" name="教育費最大値テキスト"/>
        <xdr:cNvSpPr txBox="1"/>
      </xdr:nvSpPr>
      <xdr:spPr>
        <a:xfrm>
          <a:off x="16370300" y="838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84,458</a:t>
          </a:r>
          <a:endParaRPr kumimoji="1" lang="ja-JP" altLang="en-US" sz="1000" b="1">
            <a:latin typeface="ＭＳ Ｐゴシック"/>
          </a:endParaRPr>
        </a:p>
      </xdr:txBody>
    </xdr:sp>
    <xdr:clientData/>
  </xdr:oneCellAnchor>
  <xdr:twoCellAnchor>
    <xdr:from>
      <xdr:col>23</xdr:col>
      <xdr:colOff>428625</xdr:colOff>
      <xdr:row>50</xdr:row>
      <xdr:rowOff>37790</xdr:rowOff>
    </xdr:from>
    <xdr:to>
      <xdr:col>23</xdr:col>
      <xdr:colOff>606425</xdr:colOff>
      <xdr:row>50</xdr:row>
      <xdr:rowOff>37790</xdr:rowOff>
    </xdr:to>
    <xdr:cxnSp macro="">
      <xdr:nvCxnSpPr>
        <xdr:cNvPr id="573" name="直線コネクタ 572"/>
        <xdr:cNvCxnSpPr/>
      </xdr:nvCxnSpPr>
      <xdr:spPr>
        <a:xfrm>
          <a:off x="16230600" y="861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169601</xdr:rowOff>
    </xdr:from>
    <xdr:to>
      <xdr:col>23</xdr:col>
      <xdr:colOff>517525</xdr:colOff>
      <xdr:row>57</xdr:row>
      <xdr:rowOff>94277</xdr:rowOff>
    </xdr:to>
    <xdr:cxnSp macro="">
      <xdr:nvCxnSpPr>
        <xdr:cNvPr id="574" name="直線コネクタ 573"/>
        <xdr:cNvCxnSpPr/>
      </xdr:nvCxnSpPr>
      <xdr:spPr>
        <a:xfrm>
          <a:off x="15481300" y="9599351"/>
          <a:ext cx="838200" cy="26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27172</xdr:rowOff>
    </xdr:from>
    <xdr:ext cx="534377" cy="259045"/>
    <xdr:sp macro="" textlink="">
      <xdr:nvSpPr>
        <xdr:cNvPr id="575" name="教育費平均値テキスト"/>
        <xdr:cNvSpPr txBox="1"/>
      </xdr:nvSpPr>
      <xdr:spPr>
        <a:xfrm>
          <a:off x="16370300" y="945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38,701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4295</xdr:rowOff>
    </xdr:from>
    <xdr:to>
      <xdr:col>23</xdr:col>
      <xdr:colOff>568325</xdr:colOff>
      <xdr:row>56</xdr:row>
      <xdr:rowOff>105895</xdr:rowOff>
    </xdr:to>
    <xdr:sp macro="" textlink="">
      <xdr:nvSpPr>
        <xdr:cNvPr id="576" name="フローチャート : 判断 575"/>
        <xdr:cNvSpPr/>
      </xdr:nvSpPr>
      <xdr:spPr>
        <a:xfrm>
          <a:off x="16268700" y="960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169601</xdr:rowOff>
    </xdr:from>
    <xdr:to>
      <xdr:col>22</xdr:col>
      <xdr:colOff>365125</xdr:colOff>
      <xdr:row>55</xdr:row>
      <xdr:rowOff>171086</xdr:rowOff>
    </xdr:to>
    <xdr:cxnSp macro="">
      <xdr:nvCxnSpPr>
        <xdr:cNvPr id="577" name="直線コネクタ 576"/>
        <xdr:cNvCxnSpPr/>
      </xdr:nvCxnSpPr>
      <xdr:spPr>
        <a:xfrm flipV="1">
          <a:off x="14592300" y="959935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106022</xdr:rowOff>
    </xdr:from>
    <xdr:to>
      <xdr:col>22</xdr:col>
      <xdr:colOff>415925</xdr:colOff>
      <xdr:row>55</xdr:row>
      <xdr:rowOff>36172</xdr:rowOff>
    </xdr:to>
    <xdr:sp macro="" textlink="">
      <xdr:nvSpPr>
        <xdr:cNvPr id="578" name="フローチャート : 判断 577"/>
        <xdr:cNvSpPr/>
      </xdr:nvSpPr>
      <xdr:spPr>
        <a:xfrm>
          <a:off x="15430500" y="936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52699</xdr:rowOff>
    </xdr:from>
    <xdr:ext cx="534377" cy="259045"/>
    <xdr:sp macro="" textlink="">
      <xdr:nvSpPr>
        <xdr:cNvPr id="579" name="テキスト ボックス 578"/>
        <xdr:cNvSpPr txBox="1"/>
      </xdr:nvSpPr>
      <xdr:spPr>
        <a:xfrm>
          <a:off x="15214111" y="913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171086</xdr:rowOff>
    </xdr:from>
    <xdr:to>
      <xdr:col>21</xdr:col>
      <xdr:colOff>161925</xdr:colOff>
      <xdr:row>56</xdr:row>
      <xdr:rowOff>145278</xdr:rowOff>
    </xdr:to>
    <xdr:cxnSp macro="">
      <xdr:nvCxnSpPr>
        <xdr:cNvPr id="580" name="直線コネクタ 579"/>
        <xdr:cNvCxnSpPr/>
      </xdr:nvCxnSpPr>
      <xdr:spPr>
        <a:xfrm flipV="1">
          <a:off x="13703300" y="9600836"/>
          <a:ext cx="889000" cy="14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22241</xdr:rowOff>
    </xdr:from>
    <xdr:to>
      <xdr:col>21</xdr:col>
      <xdr:colOff>212725</xdr:colOff>
      <xdr:row>55</xdr:row>
      <xdr:rowOff>123841</xdr:rowOff>
    </xdr:to>
    <xdr:sp macro="" textlink="">
      <xdr:nvSpPr>
        <xdr:cNvPr id="581" name="フローチャート : 判断 580"/>
        <xdr:cNvSpPr/>
      </xdr:nvSpPr>
      <xdr:spPr>
        <a:xfrm>
          <a:off x="14541500" y="945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140368</xdr:rowOff>
    </xdr:from>
    <xdr:ext cx="534377" cy="259045"/>
    <xdr:sp macro="" textlink="">
      <xdr:nvSpPr>
        <xdr:cNvPr id="582" name="テキスト ボックス 581"/>
        <xdr:cNvSpPr txBox="1"/>
      </xdr:nvSpPr>
      <xdr:spPr>
        <a:xfrm>
          <a:off x="14325111" y="9227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45,416</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145278</xdr:rowOff>
    </xdr:from>
    <xdr:to>
      <xdr:col>19</xdr:col>
      <xdr:colOff>644525</xdr:colOff>
      <xdr:row>57</xdr:row>
      <xdr:rowOff>49517</xdr:rowOff>
    </xdr:to>
    <xdr:cxnSp macro="">
      <xdr:nvCxnSpPr>
        <xdr:cNvPr id="583" name="直線コネクタ 582"/>
        <xdr:cNvCxnSpPr/>
      </xdr:nvCxnSpPr>
      <xdr:spPr>
        <a:xfrm flipV="1">
          <a:off x="12814300" y="9746478"/>
          <a:ext cx="889000" cy="75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69149</xdr:rowOff>
    </xdr:from>
    <xdr:to>
      <xdr:col>20</xdr:col>
      <xdr:colOff>9525</xdr:colOff>
      <xdr:row>55</xdr:row>
      <xdr:rowOff>170749</xdr:rowOff>
    </xdr:to>
    <xdr:sp macro="" textlink="">
      <xdr:nvSpPr>
        <xdr:cNvPr id="584" name="フローチャート : 判断 583"/>
        <xdr:cNvSpPr/>
      </xdr:nvSpPr>
      <xdr:spPr>
        <a:xfrm>
          <a:off x="13652500" y="9498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15826</xdr:rowOff>
    </xdr:from>
    <xdr:ext cx="534377" cy="259045"/>
    <xdr:sp macro="" textlink="">
      <xdr:nvSpPr>
        <xdr:cNvPr id="585" name="テキスト ボックス 584"/>
        <xdr:cNvSpPr txBox="1"/>
      </xdr:nvSpPr>
      <xdr:spPr>
        <a:xfrm>
          <a:off x="13436111" y="9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43,364</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138574</xdr:rowOff>
    </xdr:from>
    <xdr:to>
      <xdr:col>18</xdr:col>
      <xdr:colOff>492125</xdr:colOff>
      <xdr:row>56</xdr:row>
      <xdr:rowOff>68724</xdr:rowOff>
    </xdr:to>
    <xdr:sp macro="" textlink="">
      <xdr:nvSpPr>
        <xdr:cNvPr id="586" name="フローチャート : 判断 585"/>
        <xdr:cNvSpPr/>
      </xdr:nvSpPr>
      <xdr:spPr>
        <a:xfrm>
          <a:off x="12763500" y="956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85251</xdr:rowOff>
    </xdr:from>
    <xdr:ext cx="534377" cy="259045"/>
    <xdr:sp macro="" textlink="">
      <xdr:nvSpPr>
        <xdr:cNvPr id="587" name="テキスト ボックス 586"/>
        <xdr:cNvSpPr txBox="1"/>
      </xdr:nvSpPr>
      <xdr:spPr>
        <a:xfrm>
          <a:off x="12547111" y="934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40,327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43477</xdr:rowOff>
    </xdr:from>
    <xdr:to>
      <xdr:col>23</xdr:col>
      <xdr:colOff>568325</xdr:colOff>
      <xdr:row>57</xdr:row>
      <xdr:rowOff>145077</xdr:rowOff>
    </xdr:to>
    <xdr:sp macro="" textlink="">
      <xdr:nvSpPr>
        <xdr:cNvPr id="593" name="円/楕円 592"/>
        <xdr:cNvSpPr/>
      </xdr:nvSpPr>
      <xdr:spPr>
        <a:xfrm>
          <a:off x="16268700" y="981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21904</xdr:rowOff>
    </xdr:from>
    <xdr:ext cx="534377" cy="259045"/>
    <xdr:sp macro="" textlink="">
      <xdr:nvSpPr>
        <xdr:cNvPr id="594" name="教育費該当値テキスト"/>
        <xdr:cNvSpPr txBox="1"/>
      </xdr:nvSpPr>
      <xdr:spPr>
        <a:xfrm>
          <a:off x="16370300" y="979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29,487</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118801</xdr:rowOff>
    </xdr:from>
    <xdr:to>
      <xdr:col>22</xdr:col>
      <xdr:colOff>415925</xdr:colOff>
      <xdr:row>56</xdr:row>
      <xdr:rowOff>48951</xdr:rowOff>
    </xdr:to>
    <xdr:sp macro="" textlink="">
      <xdr:nvSpPr>
        <xdr:cNvPr id="595" name="円/楕円 594"/>
        <xdr:cNvSpPr/>
      </xdr:nvSpPr>
      <xdr:spPr>
        <a:xfrm>
          <a:off x="15430500" y="954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40078</xdr:rowOff>
    </xdr:from>
    <xdr:ext cx="534377" cy="259045"/>
    <xdr:sp macro="" textlink="">
      <xdr:nvSpPr>
        <xdr:cNvPr id="596" name="テキスト ボックス 595"/>
        <xdr:cNvSpPr txBox="1"/>
      </xdr:nvSpPr>
      <xdr:spPr>
        <a:xfrm>
          <a:off x="15214111" y="9641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41,192</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120286</xdr:rowOff>
    </xdr:from>
    <xdr:to>
      <xdr:col>21</xdr:col>
      <xdr:colOff>212725</xdr:colOff>
      <xdr:row>56</xdr:row>
      <xdr:rowOff>50436</xdr:rowOff>
    </xdr:to>
    <xdr:sp macro="" textlink="">
      <xdr:nvSpPr>
        <xdr:cNvPr id="597" name="円/楕円 596"/>
        <xdr:cNvSpPr/>
      </xdr:nvSpPr>
      <xdr:spPr>
        <a:xfrm>
          <a:off x="14541500" y="955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41563</xdr:rowOff>
    </xdr:from>
    <xdr:ext cx="534377" cy="259045"/>
    <xdr:sp macro="" textlink="">
      <xdr:nvSpPr>
        <xdr:cNvPr id="598" name="テキスト ボックス 597"/>
        <xdr:cNvSpPr txBox="1"/>
      </xdr:nvSpPr>
      <xdr:spPr>
        <a:xfrm>
          <a:off x="14325111" y="964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41,127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94478</xdr:rowOff>
    </xdr:from>
    <xdr:to>
      <xdr:col>20</xdr:col>
      <xdr:colOff>9525</xdr:colOff>
      <xdr:row>57</xdr:row>
      <xdr:rowOff>24628</xdr:rowOff>
    </xdr:to>
    <xdr:sp macro="" textlink="">
      <xdr:nvSpPr>
        <xdr:cNvPr id="599" name="円/楕円 598"/>
        <xdr:cNvSpPr/>
      </xdr:nvSpPr>
      <xdr:spPr>
        <a:xfrm>
          <a:off x="13652500" y="969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15755</xdr:rowOff>
    </xdr:from>
    <xdr:ext cx="534377" cy="259045"/>
    <xdr:sp macro="" textlink="">
      <xdr:nvSpPr>
        <xdr:cNvPr id="600" name="テキスト ボックス 599"/>
        <xdr:cNvSpPr txBox="1"/>
      </xdr:nvSpPr>
      <xdr:spPr>
        <a:xfrm>
          <a:off x="13436111" y="978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170167</xdr:rowOff>
    </xdr:from>
    <xdr:to>
      <xdr:col>18</xdr:col>
      <xdr:colOff>492125</xdr:colOff>
      <xdr:row>57</xdr:row>
      <xdr:rowOff>100317</xdr:rowOff>
    </xdr:to>
    <xdr:sp macro="" textlink="">
      <xdr:nvSpPr>
        <xdr:cNvPr id="601" name="円/楕円 600"/>
        <xdr:cNvSpPr/>
      </xdr:nvSpPr>
      <xdr:spPr>
        <a:xfrm>
          <a:off x="12763500" y="977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91444</xdr:rowOff>
    </xdr:from>
    <xdr:ext cx="534377" cy="259045"/>
    <xdr:sp macro="" textlink="">
      <xdr:nvSpPr>
        <xdr:cNvPr id="602" name="テキスト ボックス 601"/>
        <xdr:cNvSpPr txBox="1"/>
      </xdr:nvSpPr>
      <xdr:spPr>
        <a:xfrm>
          <a:off x="12547111" y="98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144434</xdr:rowOff>
    </xdr:from>
    <xdr:ext cx="467179" cy="259045"/>
    <xdr:sp macro="" textlink="">
      <xdr:nvSpPr>
        <xdr:cNvPr id="616" name="テキスト ボックス 615"/>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160762</xdr:rowOff>
    </xdr:from>
    <xdr:ext cx="467179" cy="259045"/>
    <xdr:sp macro="" textlink="">
      <xdr:nvSpPr>
        <xdr:cNvPr id="618" name="テキスト ボックス 617"/>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73</xdr:row>
      <xdr:rowOff>5642</xdr:rowOff>
    </xdr:from>
    <xdr:ext cx="467179" cy="259045"/>
    <xdr:sp macro="" textlink="">
      <xdr:nvSpPr>
        <xdr:cNvPr id="620" name="テキスト ボックス 619"/>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71</xdr:row>
      <xdr:rowOff>21970</xdr:rowOff>
    </xdr:from>
    <xdr:ext cx="467179" cy="259045"/>
    <xdr:sp macro="" textlink="">
      <xdr:nvSpPr>
        <xdr:cNvPr id="622" name="テキスト ボックス 621"/>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38299</xdr:rowOff>
    </xdr:from>
    <xdr:ext cx="531299" cy="259045"/>
    <xdr:sp macro="" textlink="">
      <xdr:nvSpPr>
        <xdr:cNvPr id="624" name="テキスト ボックス 623"/>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32911</xdr:rowOff>
    </xdr:from>
    <xdr:to>
      <xdr:col>23</xdr:col>
      <xdr:colOff>516889</xdr:colOff>
      <xdr:row>79</xdr:row>
      <xdr:rowOff>98879</xdr:rowOff>
    </xdr:to>
    <xdr:cxnSp macro="">
      <xdr:nvCxnSpPr>
        <xdr:cNvPr id="628" name="直線コネクタ 627"/>
        <xdr:cNvCxnSpPr/>
      </xdr:nvCxnSpPr>
      <xdr:spPr>
        <a:xfrm flipV="1">
          <a:off x="16317595" y="12034411"/>
          <a:ext cx="1269" cy="1609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2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0" name="直線コネクタ 62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151038</xdr:rowOff>
    </xdr:from>
    <xdr:ext cx="469744" cy="259045"/>
    <xdr:sp macro="" textlink="">
      <xdr:nvSpPr>
        <xdr:cNvPr id="631" name="災害復旧費最大値テキスト"/>
        <xdr:cNvSpPr txBox="1"/>
      </xdr:nvSpPr>
      <xdr:spPr>
        <a:xfrm>
          <a:off x="16370300" y="1180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9,854</a:t>
          </a:r>
          <a:endParaRPr kumimoji="1" lang="ja-JP" altLang="en-US" sz="1000" b="1">
            <a:latin typeface="ＭＳ Ｐゴシック"/>
          </a:endParaRPr>
        </a:p>
      </xdr:txBody>
    </xdr:sp>
    <xdr:clientData/>
  </xdr:oneCellAnchor>
  <xdr:twoCellAnchor>
    <xdr:from>
      <xdr:col>23</xdr:col>
      <xdr:colOff>428625</xdr:colOff>
      <xdr:row>70</xdr:row>
      <xdr:rowOff>32911</xdr:rowOff>
    </xdr:from>
    <xdr:to>
      <xdr:col>23</xdr:col>
      <xdr:colOff>606425</xdr:colOff>
      <xdr:row>70</xdr:row>
      <xdr:rowOff>32911</xdr:rowOff>
    </xdr:to>
    <xdr:cxnSp macro="">
      <xdr:nvCxnSpPr>
        <xdr:cNvPr id="632" name="直線コネクタ 631"/>
        <xdr:cNvCxnSpPr/>
      </xdr:nvCxnSpPr>
      <xdr:spPr>
        <a:xfrm>
          <a:off x="16230600" y="1203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98062</xdr:rowOff>
    </xdr:from>
    <xdr:to>
      <xdr:col>23</xdr:col>
      <xdr:colOff>517525</xdr:colOff>
      <xdr:row>79</xdr:row>
      <xdr:rowOff>98062</xdr:rowOff>
    </xdr:to>
    <xdr:cxnSp macro="">
      <xdr:nvCxnSpPr>
        <xdr:cNvPr id="633" name="直線コネクタ 632"/>
        <xdr:cNvCxnSpPr/>
      </xdr:nvCxnSpPr>
      <xdr:spPr>
        <a:xfrm>
          <a:off x="15481300" y="136426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152272</xdr:rowOff>
    </xdr:from>
    <xdr:ext cx="378565" cy="259045"/>
    <xdr:sp macro="" textlink="">
      <xdr:nvSpPr>
        <xdr:cNvPr id="634" name="災害復旧費平均値テキスト"/>
        <xdr:cNvSpPr txBox="1"/>
      </xdr:nvSpPr>
      <xdr:spPr>
        <a:xfrm>
          <a:off x="16370300" y="1335392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129395</xdr:rowOff>
    </xdr:from>
    <xdr:to>
      <xdr:col>23</xdr:col>
      <xdr:colOff>568325</xdr:colOff>
      <xdr:row>79</xdr:row>
      <xdr:rowOff>59545</xdr:rowOff>
    </xdr:to>
    <xdr:sp macro="" textlink="">
      <xdr:nvSpPr>
        <xdr:cNvPr id="635" name="フローチャート : 判断 634"/>
        <xdr:cNvSpPr/>
      </xdr:nvSpPr>
      <xdr:spPr>
        <a:xfrm>
          <a:off x="16268700" y="1350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49730</xdr:rowOff>
    </xdr:from>
    <xdr:to>
      <xdr:col>22</xdr:col>
      <xdr:colOff>365125</xdr:colOff>
      <xdr:row>79</xdr:row>
      <xdr:rowOff>98062</xdr:rowOff>
    </xdr:to>
    <xdr:cxnSp macro="">
      <xdr:nvCxnSpPr>
        <xdr:cNvPr id="636" name="直線コネクタ 635"/>
        <xdr:cNvCxnSpPr/>
      </xdr:nvCxnSpPr>
      <xdr:spPr>
        <a:xfrm>
          <a:off x="14592300" y="13594280"/>
          <a:ext cx="889000" cy="4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92492</xdr:rowOff>
    </xdr:from>
    <xdr:to>
      <xdr:col>22</xdr:col>
      <xdr:colOff>415925</xdr:colOff>
      <xdr:row>79</xdr:row>
      <xdr:rowOff>22642</xdr:rowOff>
    </xdr:to>
    <xdr:sp macro="" textlink="">
      <xdr:nvSpPr>
        <xdr:cNvPr id="637" name="フローチャート : 判断 636"/>
        <xdr:cNvSpPr/>
      </xdr:nvSpPr>
      <xdr:spPr>
        <a:xfrm>
          <a:off x="15430500" y="1346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39169</xdr:rowOff>
    </xdr:from>
    <xdr:ext cx="378565" cy="259045"/>
    <xdr:sp macro="" textlink="">
      <xdr:nvSpPr>
        <xdr:cNvPr id="638" name="テキスト ボックス 637"/>
        <xdr:cNvSpPr txBox="1"/>
      </xdr:nvSpPr>
      <xdr:spPr>
        <a:xfrm>
          <a:off x="15292017" y="1324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49730</xdr:rowOff>
    </xdr:from>
    <xdr:to>
      <xdr:col>21</xdr:col>
      <xdr:colOff>161925</xdr:colOff>
      <xdr:row>79</xdr:row>
      <xdr:rowOff>56262</xdr:rowOff>
    </xdr:to>
    <xdr:cxnSp macro="">
      <xdr:nvCxnSpPr>
        <xdr:cNvPr id="639" name="直線コネクタ 638"/>
        <xdr:cNvCxnSpPr/>
      </xdr:nvCxnSpPr>
      <xdr:spPr>
        <a:xfrm flipV="1">
          <a:off x="13703300" y="135942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107352</xdr:rowOff>
    </xdr:from>
    <xdr:to>
      <xdr:col>21</xdr:col>
      <xdr:colOff>212725</xdr:colOff>
      <xdr:row>79</xdr:row>
      <xdr:rowOff>37502</xdr:rowOff>
    </xdr:to>
    <xdr:sp macro="" textlink="">
      <xdr:nvSpPr>
        <xdr:cNvPr id="640" name="フローチャート : 判断 639"/>
        <xdr:cNvSpPr/>
      </xdr:nvSpPr>
      <xdr:spPr>
        <a:xfrm>
          <a:off x="14541500" y="1348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77</xdr:row>
      <xdr:rowOff>54029</xdr:rowOff>
    </xdr:from>
    <xdr:ext cx="378565" cy="259045"/>
    <xdr:sp macro="" textlink="">
      <xdr:nvSpPr>
        <xdr:cNvPr id="641" name="テキスト ボックス 640"/>
        <xdr:cNvSpPr txBox="1"/>
      </xdr:nvSpPr>
      <xdr:spPr>
        <a:xfrm>
          <a:off x="14403017" y="132556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114717</xdr:rowOff>
    </xdr:from>
    <xdr:to>
      <xdr:col>19</xdr:col>
      <xdr:colOff>644525</xdr:colOff>
      <xdr:row>79</xdr:row>
      <xdr:rowOff>56262</xdr:rowOff>
    </xdr:to>
    <xdr:cxnSp macro="">
      <xdr:nvCxnSpPr>
        <xdr:cNvPr id="642" name="直線コネクタ 641"/>
        <xdr:cNvCxnSpPr/>
      </xdr:nvCxnSpPr>
      <xdr:spPr>
        <a:xfrm>
          <a:off x="12814300" y="13316367"/>
          <a:ext cx="889000" cy="284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104249</xdr:rowOff>
    </xdr:from>
    <xdr:to>
      <xdr:col>20</xdr:col>
      <xdr:colOff>9525</xdr:colOff>
      <xdr:row>79</xdr:row>
      <xdr:rowOff>34399</xdr:rowOff>
    </xdr:to>
    <xdr:sp macro="" textlink="">
      <xdr:nvSpPr>
        <xdr:cNvPr id="643" name="フローチャート : 判断 642"/>
        <xdr:cNvSpPr/>
      </xdr:nvSpPr>
      <xdr:spPr>
        <a:xfrm>
          <a:off x="13652500" y="1347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77</xdr:row>
      <xdr:rowOff>50926</xdr:rowOff>
    </xdr:from>
    <xdr:ext cx="378565" cy="259045"/>
    <xdr:sp macro="" textlink="">
      <xdr:nvSpPr>
        <xdr:cNvPr id="644" name="テキスト ボックス 643"/>
        <xdr:cNvSpPr txBox="1"/>
      </xdr:nvSpPr>
      <xdr:spPr>
        <a:xfrm>
          <a:off x="13514017" y="132525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22606</xdr:rowOff>
    </xdr:from>
    <xdr:to>
      <xdr:col>18</xdr:col>
      <xdr:colOff>492125</xdr:colOff>
      <xdr:row>78</xdr:row>
      <xdr:rowOff>124206</xdr:rowOff>
    </xdr:to>
    <xdr:sp macro="" textlink="">
      <xdr:nvSpPr>
        <xdr:cNvPr id="645" name="フローチャート : 判断 644"/>
        <xdr:cNvSpPr/>
      </xdr:nvSpPr>
      <xdr:spPr>
        <a:xfrm>
          <a:off x="12763500" y="133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115333</xdr:rowOff>
    </xdr:from>
    <xdr:ext cx="469744" cy="259045"/>
    <xdr:sp macro="" textlink="">
      <xdr:nvSpPr>
        <xdr:cNvPr id="646" name="テキスト ボックス 645"/>
        <xdr:cNvSpPr txBox="1"/>
      </xdr:nvSpPr>
      <xdr:spPr>
        <a:xfrm>
          <a:off x="12579427" y="1348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47262</xdr:rowOff>
    </xdr:from>
    <xdr:to>
      <xdr:col>23</xdr:col>
      <xdr:colOff>568325</xdr:colOff>
      <xdr:row>79</xdr:row>
      <xdr:rowOff>148862</xdr:rowOff>
    </xdr:to>
    <xdr:sp macro="" textlink="">
      <xdr:nvSpPr>
        <xdr:cNvPr id="652" name="円/楕円 651"/>
        <xdr:cNvSpPr/>
      </xdr:nvSpPr>
      <xdr:spPr>
        <a:xfrm>
          <a:off x="16268700" y="135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133639</xdr:rowOff>
    </xdr:from>
    <xdr:ext cx="249299" cy="259045"/>
    <xdr:sp macro="" textlink="">
      <xdr:nvSpPr>
        <xdr:cNvPr id="653" name="災害復旧費該当値テキスト"/>
        <xdr:cNvSpPr txBox="1"/>
      </xdr:nvSpPr>
      <xdr:spPr>
        <a:xfrm>
          <a:off x="16370300" y="13506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47262</xdr:rowOff>
    </xdr:from>
    <xdr:to>
      <xdr:col>22</xdr:col>
      <xdr:colOff>415925</xdr:colOff>
      <xdr:row>79</xdr:row>
      <xdr:rowOff>148862</xdr:rowOff>
    </xdr:to>
    <xdr:sp macro="" textlink="">
      <xdr:nvSpPr>
        <xdr:cNvPr id="654" name="円/楕円 653"/>
        <xdr:cNvSpPr/>
      </xdr:nvSpPr>
      <xdr:spPr>
        <a:xfrm>
          <a:off x="15430500" y="1359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139989</xdr:rowOff>
    </xdr:from>
    <xdr:ext cx="249299" cy="259045"/>
    <xdr:sp macro="" textlink="">
      <xdr:nvSpPr>
        <xdr:cNvPr id="655" name="テキスト ボックス 654"/>
        <xdr:cNvSpPr txBox="1"/>
      </xdr:nvSpPr>
      <xdr:spPr>
        <a:xfrm>
          <a:off x="15356649" y="136845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170380</xdr:rowOff>
    </xdr:from>
    <xdr:to>
      <xdr:col>21</xdr:col>
      <xdr:colOff>212725</xdr:colOff>
      <xdr:row>79</xdr:row>
      <xdr:rowOff>100530</xdr:rowOff>
    </xdr:to>
    <xdr:sp macro="" textlink="">
      <xdr:nvSpPr>
        <xdr:cNvPr id="656" name="円/楕円 655"/>
        <xdr:cNvSpPr/>
      </xdr:nvSpPr>
      <xdr:spPr>
        <a:xfrm>
          <a:off x="14541500" y="1354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91657</xdr:rowOff>
    </xdr:from>
    <xdr:ext cx="378565" cy="259045"/>
    <xdr:sp macro="" textlink="">
      <xdr:nvSpPr>
        <xdr:cNvPr id="657" name="テキスト ボックス 656"/>
        <xdr:cNvSpPr txBox="1"/>
      </xdr:nvSpPr>
      <xdr:spPr>
        <a:xfrm>
          <a:off x="14403017" y="13636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5462</xdr:rowOff>
    </xdr:from>
    <xdr:to>
      <xdr:col>20</xdr:col>
      <xdr:colOff>9525</xdr:colOff>
      <xdr:row>79</xdr:row>
      <xdr:rowOff>107062</xdr:rowOff>
    </xdr:to>
    <xdr:sp macro="" textlink="">
      <xdr:nvSpPr>
        <xdr:cNvPr id="658" name="円/楕円 657"/>
        <xdr:cNvSpPr/>
      </xdr:nvSpPr>
      <xdr:spPr>
        <a:xfrm>
          <a:off x="13652500" y="1355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98189</xdr:rowOff>
    </xdr:from>
    <xdr:ext cx="378565" cy="259045"/>
    <xdr:sp macro="" textlink="">
      <xdr:nvSpPr>
        <xdr:cNvPr id="659" name="テキスト ボックス 658"/>
        <xdr:cNvSpPr txBox="1"/>
      </xdr:nvSpPr>
      <xdr:spPr>
        <a:xfrm>
          <a:off x="13514017" y="136427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63917</xdr:rowOff>
    </xdr:from>
    <xdr:to>
      <xdr:col>18</xdr:col>
      <xdr:colOff>492125</xdr:colOff>
      <xdr:row>77</xdr:row>
      <xdr:rowOff>165517</xdr:rowOff>
    </xdr:to>
    <xdr:sp macro="" textlink="">
      <xdr:nvSpPr>
        <xdr:cNvPr id="660" name="円/楕円 659"/>
        <xdr:cNvSpPr/>
      </xdr:nvSpPr>
      <xdr:spPr>
        <a:xfrm>
          <a:off x="12763500" y="13265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10594</xdr:rowOff>
    </xdr:from>
    <xdr:ext cx="469744" cy="259045"/>
    <xdr:sp macro="" textlink="">
      <xdr:nvSpPr>
        <xdr:cNvPr id="661" name="テキスト ボックス 660"/>
        <xdr:cNvSpPr txBox="1"/>
      </xdr:nvSpPr>
      <xdr:spPr>
        <a:xfrm>
          <a:off x="12579427" y="13040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7" name="テキスト ボックス 67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9" name="テキスト ボックス 67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146496</xdr:rowOff>
    </xdr:from>
    <xdr:to>
      <xdr:col>23</xdr:col>
      <xdr:colOff>516889</xdr:colOff>
      <xdr:row>98</xdr:row>
      <xdr:rowOff>115506</xdr:rowOff>
    </xdr:to>
    <xdr:cxnSp macro="">
      <xdr:nvCxnSpPr>
        <xdr:cNvPr id="685" name="直線コネクタ 684"/>
        <xdr:cNvCxnSpPr/>
      </xdr:nvCxnSpPr>
      <xdr:spPr>
        <a:xfrm flipV="1">
          <a:off x="16317595" y="15748446"/>
          <a:ext cx="1269" cy="1169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119333</xdr:rowOff>
    </xdr:from>
    <xdr:ext cx="534377" cy="259045"/>
    <xdr:sp macro="" textlink="">
      <xdr:nvSpPr>
        <xdr:cNvPr id="686" name="公債費最小値テキスト"/>
        <xdr:cNvSpPr txBox="1"/>
      </xdr:nvSpPr>
      <xdr:spPr>
        <a:xfrm>
          <a:off x="16370300" y="1692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13,175</a:t>
          </a:r>
          <a:endParaRPr kumimoji="1" lang="ja-JP" altLang="en-US" sz="1000" b="1">
            <a:latin typeface="ＭＳ Ｐゴシック"/>
          </a:endParaRPr>
        </a:p>
      </xdr:txBody>
    </xdr:sp>
    <xdr:clientData/>
  </xdr:oneCellAnchor>
  <xdr:twoCellAnchor>
    <xdr:from>
      <xdr:col>23</xdr:col>
      <xdr:colOff>428625</xdr:colOff>
      <xdr:row>98</xdr:row>
      <xdr:rowOff>115506</xdr:rowOff>
    </xdr:from>
    <xdr:to>
      <xdr:col>23</xdr:col>
      <xdr:colOff>606425</xdr:colOff>
      <xdr:row>98</xdr:row>
      <xdr:rowOff>115506</xdr:rowOff>
    </xdr:to>
    <xdr:cxnSp macro="">
      <xdr:nvCxnSpPr>
        <xdr:cNvPr id="687" name="直線コネクタ 686"/>
        <xdr:cNvCxnSpPr/>
      </xdr:nvCxnSpPr>
      <xdr:spPr>
        <a:xfrm>
          <a:off x="16230600" y="16917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93173</xdr:rowOff>
    </xdr:from>
    <xdr:ext cx="599010" cy="259045"/>
    <xdr:sp macro="" textlink="">
      <xdr:nvSpPr>
        <xdr:cNvPr id="688" name="公債費最大値テキスト"/>
        <xdr:cNvSpPr txBox="1"/>
      </xdr:nvSpPr>
      <xdr:spPr>
        <a:xfrm>
          <a:off x="16370300" y="1552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166,608</a:t>
          </a:r>
          <a:endParaRPr kumimoji="1" lang="ja-JP" altLang="en-US" sz="1000" b="1">
            <a:latin typeface="ＭＳ Ｐゴシック"/>
          </a:endParaRPr>
        </a:p>
      </xdr:txBody>
    </xdr:sp>
    <xdr:clientData/>
  </xdr:oneCellAnchor>
  <xdr:twoCellAnchor>
    <xdr:from>
      <xdr:col>23</xdr:col>
      <xdr:colOff>428625</xdr:colOff>
      <xdr:row>91</xdr:row>
      <xdr:rowOff>146496</xdr:rowOff>
    </xdr:from>
    <xdr:to>
      <xdr:col>23</xdr:col>
      <xdr:colOff>606425</xdr:colOff>
      <xdr:row>91</xdr:row>
      <xdr:rowOff>146496</xdr:rowOff>
    </xdr:to>
    <xdr:cxnSp macro="">
      <xdr:nvCxnSpPr>
        <xdr:cNvPr id="689" name="直線コネクタ 688"/>
        <xdr:cNvCxnSpPr/>
      </xdr:nvCxnSpPr>
      <xdr:spPr>
        <a:xfrm>
          <a:off x="16230600" y="15748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49738</xdr:rowOff>
    </xdr:from>
    <xdr:to>
      <xdr:col>23</xdr:col>
      <xdr:colOff>517525</xdr:colOff>
      <xdr:row>97</xdr:row>
      <xdr:rowOff>55369</xdr:rowOff>
    </xdr:to>
    <xdr:cxnSp macro="">
      <xdr:nvCxnSpPr>
        <xdr:cNvPr id="690" name="直線コネクタ 689"/>
        <xdr:cNvCxnSpPr/>
      </xdr:nvCxnSpPr>
      <xdr:spPr>
        <a:xfrm>
          <a:off x="15481300" y="16680388"/>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49534</xdr:rowOff>
    </xdr:from>
    <xdr:ext cx="534377" cy="259045"/>
    <xdr:sp macro="" textlink="">
      <xdr:nvSpPr>
        <xdr:cNvPr id="691" name="公債費平均値テキスト"/>
        <xdr:cNvSpPr txBox="1"/>
      </xdr:nvSpPr>
      <xdr:spPr>
        <a:xfrm>
          <a:off x="16370300" y="166801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34,835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71107</xdr:rowOff>
    </xdr:from>
    <xdr:to>
      <xdr:col>23</xdr:col>
      <xdr:colOff>568325</xdr:colOff>
      <xdr:row>98</xdr:row>
      <xdr:rowOff>1257</xdr:rowOff>
    </xdr:to>
    <xdr:sp macro="" textlink="">
      <xdr:nvSpPr>
        <xdr:cNvPr id="692" name="フローチャート : 判断 691"/>
        <xdr:cNvSpPr/>
      </xdr:nvSpPr>
      <xdr:spPr>
        <a:xfrm>
          <a:off x="16268700" y="1670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11692</xdr:rowOff>
    </xdr:from>
    <xdr:to>
      <xdr:col>22</xdr:col>
      <xdr:colOff>365125</xdr:colOff>
      <xdr:row>97</xdr:row>
      <xdr:rowOff>49738</xdr:rowOff>
    </xdr:to>
    <xdr:cxnSp macro="">
      <xdr:nvCxnSpPr>
        <xdr:cNvPr id="693" name="直線コネクタ 692"/>
        <xdr:cNvCxnSpPr/>
      </xdr:nvCxnSpPr>
      <xdr:spPr>
        <a:xfrm>
          <a:off x="14592300" y="16642342"/>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35903</xdr:rowOff>
    </xdr:from>
    <xdr:to>
      <xdr:col>22</xdr:col>
      <xdr:colOff>415925</xdr:colOff>
      <xdr:row>97</xdr:row>
      <xdr:rowOff>137503</xdr:rowOff>
    </xdr:to>
    <xdr:sp macro="" textlink="">
      <xdr:nvSpPr>
        <xdr:cNvPr id="694" name="フローチャート : 判断 693"/>
        <xdr:cNvSpPr/>
      </xdr:nvSpPr>
      <xdr:spPr>
        <a:xfrm>
          <a:off x="15430500" y="1666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128630</xdr:rowOff>
    </xdr:from>
    <xdr:ext cx="534377" cy="259045"/>
    <xdr:sp macro="" textlink="">
      <xdr:nvSpPr>
        <xdr:cNvPr id="695" name="テキスト ボックス 694"/>
        <xdr:cNvSpPr txBox="1"/>
      </xdr:nvSpPr>
      <xdr:spPr>
        <a:xfrm>
          <a:off x="15214111" y="1675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39,455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11692</xdr:rowOff>
    </xdr:from>
    <xdr:to>
      <xdr:col>21</xdr:col>
      <xdr:colOff>161925</xdr:colOff>
      <xdr:row>97</xdr:row>
      <xdr:rowOff>13429</xdr:rowOff>
    </xdr:to>
    <xdr:cxnSp macro="">
      <xdr:nvCxnSpPr>
        <xdr:cNvPr id="696" name="直線コネクタ 695"/>
        <xdr:cNvCxnSpPr/>
      </xdr:nvCxnSpPr>
      <xdr:spPr>
        <a:xfrm flipV="1">
          <a:off x="13703300" y="16642342"/>
          <a:ext cx="889000" cy="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42838</xdr:rowOff>
    </xdr:from>
    <xdr:to>
      <xdr:col>21</xdr:col>
      <xdr:colOff>212725</xdr:colOff>
      <xdr:row>97</xdr:row>
      <xdr:rowOff>144438</xdr:rowOff>
    </xdr:to>
    <xdr:sp macro="" textlink="">
      <xdr:nvSpPr>
        <xdr:cNvPr id="697" name="フローチャート : 判断 696"/>
        <xdr:cNvSpPr/>
      </xdr:nvSpPr>
      <xdr:spPr>
        <a:xfrm>
          <a:off x="14541500" y="1667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135565</xdr:rowOff>
    </xdr:from>
    <xdr:ext cx="534377" cy="259045"/>
    <xdr:sp macro="" textlink="">
      <xdr:nvSpPr>
        <xdr:cNvPr id="698" name="テキスト ボックス 697"/>
        <xdr:cNvSpPr txBox="1"/>
      </xdr:nvSpPr>
      <xdr:spPr>
        <a:xfrm>
          <a:off x="14325111" y="1676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164312</xdr:rowOff>
    </xdr:from>
    <xdr:to>
      <xdr:col>19</xdr:col>
      <xdr:colOff>644525</xdr:colOff>
      <xdr:row>97</xdr:row>
      <xdr:rowOff>13429</xdr:rowOff>
    </xdr:to>
    <xdr:cxnSp macro="">
      <xdr:nvCxnSpPr>
        <xdr:cNvPr id="699" name="直線コネクタ 698"/>
        <xdr:cNvCxnSpPr/>
      </xdr:nvCxnSpPr>
      <xdr:spPr>
        <a:xfrm>
          <a:off x="12814300" y="16623512"/>
          <a:ext cx="889000" cy="20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38684</xdr:rowOff>
    </xdr:from>
    <xdr:to>
      <xdr:col>20</xdr:col>
      <xdr:colOff>9525</xdr:colOff>
      <xdr:row>97</xdr:row>
      <xdr:rowOff>140284</xdr:rowOff>
    </xdr:to>
    <xdr:sp macro="" textlink="">
      <xdr:nvSpPr>
        <xdr:cNvPr id="700" name="フローチャート : 判断 699"/>
        <xdr:cNvSpPr/>
      </xdr:nvSpPr>
      <xdr:spPr>
        <a:xfrm>
          <a:off x="13652500" y="1666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131411</xdr:rowOff>
    </xdr:from>
    <xdr:ext cx="534377" cy="259045"/>
    <xdr:sp macro="" textlink="">
      <xdr:nvSpPr>
        <xdr:cNvPr id="701" name="テキスト ボックス 700"/>
        <xdr:cNvSpPr txBox="1"/>
      </xdr:nvSpPr>
      <xdr:spPr>
        <a:xfrm>
          <a:off x="13436111" y="1676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39,090</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40323</xdr:rowOff>
    </xdr:from>
    <xdr:to>
      <xdr:col>18</xdr:col>
      <xdr:colOff>492125</xdr:colOff>
      <xdr:row>97</xdr:row>
      <xdr:rowOff>141923</xdr:rowOff>
    </xdr:to>
    <xdr:sp macro="" textlink="">
      <xdr:nvSpPr>
        <xdr:cNvPr id="702" name="フローチャート : 判断 701"/>
        <xdr:cNvSpPr/>
      </xdr:nvSpPr>
      <xdr:spPr>
        <a:xfrm>
          <a:off x="12763500" y="16670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133050</xdr:rowOff>
    </xdr:from>
    <xdr:ext cx="534377" cy="259045"/>
    <xdr:sp macro="" textlink="">
      <xdr:nvSpPr>
        <xdr:cNvPr id="703" name="テキスト ボックス 702"/>
        <xdr:cNvSpPr txBox="1"/>
      </xdr:nvSpPr>
      <xdr:spPr>
        <a:xfrm>
          <a:off x="12547111" y="16763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38,875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4569</xdr:rowOff>
    </xdr:from>
    <xdr:to>
      <xdr:col>23</xdr:col>
      <xdr:colOff>568325</xdr:colOff>
      <xdr:row>97</xdr:row>
      <xdr:rowOff>106169</xdr:rowOff>
    </xdr:to>
    <xdr:sp macro="" textlink="">
      <xdr:nvSpPr>
        <xdr:cNvPr id="709" name="円/楕円 708"/>
        <xdr:cNvSpPr/>
      </xdr:nvSpPr>
      <xdr:spPr>
        <a:xfrm>
          <a:off x="16268700" y="1663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27446</xdr:rowOff>
    </xdr:from>
    <xdr:ext cx="534377" cy="259045"/>
    <xdr:sp macro="" textlink="">
      <xdr:nvSpPr>
        <xdr:cNvPr id="710" name="公債費該当値テキスト"/>
        <xdr:cNvSpPr txBox="1"/>
      </xdr:nvSpPr>
      <xdr:spPr>
        <a:xfrm>
          <a:off x="16370300" y="1648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170388</xdr:rowOff>
    </xdr:from>
    <xdr:to>
      <xdr:col>22</xdr:col>
      <xdr:colOff>415925</xdr:colOff>
      <xdr:row>97</xdr:row>
      <xdr:rowOff>100538</xdr:rowOff>
    </xdr:to>
    <xdr:sp macro="" textlink="">
      <xdr:nvSpPr>
        <xdr:cNvPr id="711" name="円/楕円 710"/>
        <xdr:cNvSpPr/>
      </xdr:nvSpPr>
      <xdr:spPr>
        <a:xfrm>
          <a:off x="15430500" y="166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117065</xdr:rowOff>
    </xdr:from>
    <xdr:ext cx="534377" cy="259045"/>
    <xdr:sp macro="" textlink="">
      <xdr:nvSpPr>
        <xdr:cNvPr id="712" name="テキスト ボックス 711"/>
        <xdr:cNvSpPr txBox="1"/>
      </xdr:nvSpPr>
      <xdr:spPr>
        <a:xfrm>
          <a:off x="15214111" y="164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44,306</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132342</xdr:rowOff>
    </xdr:from>
    <xdr:to>
      <xdr:col>21</xdr:col>
      <xdr:colOff>212725</xdr:colOff>
      <xdr:row>97</xdr:row>
      <xdr:rowOff>62492</xdr:rowOff>
    </xdr:to>
    <xdr:sp macro="" textlink="">
      <xdr:nvSpPr>
        <xdr:cNvPr id="713" name="円/楕円 712"/>
        <xdr:cNvSpPr/>
      </xdr:nvSpPr>
      <xdr:spPr>
        <a:xfrm>
          <a:off x="14541500" y="16591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79019</xdr:rowOff>
    </xdr:from>
    <xdr:ext cx="534377" cy="259045"/>
    <xdr:sp macro="" textlink="">
      <xdr:nvSpPr>
        <xdr:cNvPr id="714" name="テキスト ボックス 713"/>
        <xdr:cNvSpPr txBox="1"/>
      </xdr:nvSpPr>
      <xdr:spPr>
        <a:xfrm>
          <a:off x="14325111" y="1636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49,299</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134079</xdr:rowOff>
    </xdr:from>
    <xdr:to>
      <xdr:col>20</xdr:col>
      <xdr:colOff>9525</xdr:colOff>
      <xdr:row>97</xdr:row>
      <xdr:rowOff>64229</xdr:rowOff>
    </xdr:to>
    <xdr:sp macro="" textlink="">
      <xdr:nvSpPr>
        <xdr:cNvPr id="715" name="円/楕円 714"/>
        <xdr:cNvSpPr/>
      </xdr:nvSpPr>
      <xdr:spPr>
        <a:xfrm>
          <a:off x="13652500" y="1659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80756</xdr:rowOff>
    </xdr:from>
    <xdr:ext cx="534377" cy="259045"/>
    <xdr:sp macro="" textlink="">
      <xdr:nvSpPr>
        <xdr:cNvPr id="716" name="テキスト ボックス 715"/>
        <xdr:cNvSpPr txBox="1"/>
      </xdr:nvSpPr>
      <xdr:spPr>
        <a:xfrm>
          <a:off x="13436111" y="16368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113512</xdr:rowOff>
    </xdr:from>
    <xdr:to>
      <xdr:col>18</xdr:col>
      <xdr:colOff>492125</xdr:colOff>
      <xdr:row>97</xdr:row>
      <xdr:rowOff>43662</xdr:rowOff>
    </xdr:to>
    <xdr:sp macro="" textlink="">
      <xdr:nvSpPr>
        <xdr:cNvPr id="717" name="円/楕円 716"/>
        <xdr:cNvSpPr/>
      </xdr:nvSpPr>
      <xdr:spPr>
        <a:xfrm>
          <a:off x="12763500" y="1657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60189</xdr:rowOff>
    </xdr:from>
    <xdr:ext cx="534377" cy="259045"/>
    <xdr:sp macro="" textlink="">
      <xdr:nvSpPr>
        <xdr:cNvPr id="718" name="テキスト ボックス 717"/>
        <xdr:cNvSpPr txBox="1"/>
      </xdr:nvSpPr>
      <xdr:spPr>
        <a:xfrm>
          <a:off x="12547111" y="1634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51,770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125413</xdr:rowOff>
    </xdr:from>
    <xdr:to>
      <xdr:col>32</xdr:col>
      <xdr:colOff>186689</xdr:colOff>
      <xdr:row>39</xdr:row>
      <xdr:rowOff>44450</xdr:rowOff>
    </xdr:to>
    <xdr:cxnSp macro="">
      <xdr:nvCxnSpPr>
        <xdr:cNvPr id="742" name="直線コネクタ 741"/>
        <xdr:cNvCxnSpPr/>
      </xdr:nvCxnSpPr>
      <xdr:spPr>
        <a:xfrm flipV="1">
          <a:off x="22159595" y="5440363"/>
          <a:ext cx="1269" cy="1290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69931</xdr:rowOff>
    </xdr:from>
    <xdr:ext cx="249299" cy="259045"/>
    <xdr:sp macro="" textlink="">
      <xdr:nvSpPr>
        <xdr:cNvPr id="743" name="諸支出金最小値テキスト"/>
        <xdr:cNvSpPr txBox="1"/>
      </xdr:nvSpPr>
      <xdr:spPr>
        <a:xfrm>
          <a:off x="22212300" y="67564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72090</xdr:rowOff>
    </xdr:from>
    <xdr:ext cx="469744" cy="259045"/>
    <xdr:sp macro="" textlink="">
      <xdr:nvSpPr>
        <xdr:cNvPr id="745" name="諸支出金最大値テキスト"/>
        <xdr:cNvSpPr txBox="1"/>
      </xdr:nvSpPr>
      <xdr:spPr>
        <a:xfrm>
          <a:off x="22212300" y="521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6,775</a:t>
          </a:r>
          <a:endParaRPr kumimoji="1" lang="ja-JP" altLang="en-US" sz="1000" b="1">
            <a:latin typeface="ＭＳ Ｐゴシック"/>
          </a:endParaRPr>
        </a:p>
      </xdr:txBody>
    </xdr:sp>
    <xdr:clientData/>
  </xdr:oneCellAnchor>
  <xdr:twoCellAnchor>
    <xdr:from>
      <xdr:col>32</xdr:col>
      <xdr:colOff>98425</xdr:colOff>
      <xdr:row>31</xdr:row>
      <xdr:rowOff>125413</xdr:rowOff>
    </xdr:from>
    <xdr:to>
      <xdr:col>32</xdr:col>
      <xdr:colOff>276225</xdr:colOff>
      <xdr:row>31</xdr:row>
      <xdr:rowOff>125413</xdr:rowOff>
    </xdr:to>
    <xdr:cxnSp macro="">
      <xdr:nvCxnSpPr>
        <xdr:cNvPr id="746" name="直線コネクタ 745"/>
        <xdr:cNvCxnSpPr/>
      </xdr:nvCxnSpPr>
      <xdr:spPr>
        <a:xfrm>
          <a:off x="22072600" y="544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56642</xdr:rowOff>
    </xdr:from>
    <xdr:to>
      <xdr:col>32</xdr:col>
      <xdr:colOff>187325</xdr:colOff>
      <xdr:row>39</xdr:row>
      <xdr:rowOff>44450</xdr:rowOff>
    </xdr:to>
    <xdr:cxnSp macro="">
      <xdr:nvCxnSpPr>
        <xdr:cNvPr id="747" name="直線コネクタ 746"/>
        <xdr:cNvCxnSpPr/>
      </xdr:nvCxnSpPr>
      <xdr:spPr>
        <a:xfrm>
          <a:off x="21323300" y="6571742"/>
          <a:ext cx="8382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158831</xdr:rowOff>
    </xdr:from>
    <xdr:ext cx="378565" cy="259045"/>
    <xdr:sp macro="" textlink="">
      <xdr:nvSpPr>
        <xdr:cNvPr id="748" name="諸支出金平均値テキスト"/>
        <xdr:cNvSpPr txBox="1"/>
      </xdr:nvSpPr>
      <xdr:spPr>
        <a:xfrm>
          <a:off x="22212300" y="650248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135954</xdr:rowOff>
    </xdr:from>
    <xdr:to>
      <xdr:col>32</xdr:col>
      <xdr:colOff>238125</xdr:colOff>
      <xdr:row>39</xdr:row>
      <xdr:rowOff>66104</xdr:rowOff>
    </xdr:to>
    <xdr:sp macro="" textlink="">
      <xdr:nvSpPr>
        <xdr:cNvPr id="749" name="フローチャート : 判断 748"/>
        <xdr:cNvSpPr/>
      </xdr:nvSpPr>
      <xdr:spPr>
        <a:xfrm>
          <a:off x="22110700" y="665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56642</xdr:rowOff>
    </xdr:from>
    <xdr:to>
      <xdr:col>31</xdr:col>
      <xdr:colOff>34925</xdr:colOff>
      <xdr:row>38</xdr:row>
      <xdr:rowOff>104077</xdr:rowOff>
    </xdr:to>
    <xdr:cxnSp macro="">
      <xdr:nvCxnSpPr>
        <xdr:cNvPr id="750" name="直線コネクタ 749"/>
        <xdr:cNvCxnSpPr/>
      </xdr:nvCxnSpPr>
      <xdr:spPr>
        <a:xfrm flipV="1">
          <a:off x="20434300" y="6571742"/>
          <a:ext cx="889000" cy="47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136716</xdr:rowOff>
    </xdr:from>
    <xdr:to>
      <xdr:col>31</xdr:col>
      <xdr:colOff>85725</xdr:colOff>
      <xdr:row>39</xdr:row>
      <xdr:rowOff>66866</xdr:rowOff>
    </xdr:to>
    <xdr:sp macro="" textlink="">
      <xdr:nvSpPr>
        <xdr:cNvPr id="751" name="フローチャート : 判断 750"/>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57993</xdr:rowOff>
    </xdr:from>
    <xdr:ext cx="378565" cy="259045"/>
    <xdr:sp macro="" textlink="">
      <xdr:nvSpPr>
        <xdr:cNvPr id="752" name="テキスト ボックス 751"/>
        <xdr:cNvSpPr txBox="1"/>
      </xdr:nvSpPr>
      <xdr:spPr>
        <a:xfrm>
          <a:off x="21134017" y="6744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104077</xdr:rowOff>
    </xdr:from>
    <xdr:to>
      <xdr:col>29</xdr:col>
      <xdr:colOff>517525</xdr:colOff>
      <xdr:row>39</xdr:row>
      <xdr:rowOff>44450</xdr:rowOff>
    </xdr:to>
    <xdr:cxnSp macro="">
      <xdr:nvCxnSpPr>
        <xdr:cNvPr id="753" name="直線コネクタ 752"/>
        <xdr:cNvCxnSpPr/>
      </xdr:nvCxnSpPr>
      <xdr:spPr>
        <a:xfrm flipV="1">
          <a:off x="19545300" y="6619177"/>
          <a:ext cx="889000" cy="11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126238</xdr:rowOff>
    </xdr:from>
    <xdr:to>
      <xdr:col>29</xdr:col>
      <xdr:colOff>568325</xdr:colOff>
      <xdr:row>39</xdr:row>
      <xdr:rowOff>56388</xdr:rowOff>
    </xdr:to>
    <xdr:sp macro="" textlink="">
      <xdr:nvSpPr>
        <xdr:cNvPr id="754" name="フローチャート : 判断 753"/>
        <xdr:cNvSpPr/>
      </xdr:nvSpPr>
      <xdr:spPr>
        <a:xfrm>
          <a:off x="20383500" y="664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47515</xdr:rowOff>
    </xdr:from>
    <xdr:ext cx="378565" cy="259045"/>
    <xdr:sp macro="" textlink="">
      <xdr:nvSpPr>
        <xdr:cNvPr id="755" name="テキスト ボックス 754"/>
        <xdr:cNvSpPr txBox="1"/>
      </xdr:nvSpPr>
      <xdr:spPr>
        <a:xfrm>
          <a:off x="20245017" y="6734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130239</xdr:rowOff>
    </xdr:from>
    <xdr:to>
      <xdr:col>28</xdr:col>
      <xdr:colOff>365125</xdr:colOff>
      <xdr:row>39</xdr:row>
      <xdr:rowOff>60389</xdr:rowOff>
    </xdr:to>
    <xdr:sp macro="" textlink="">
      <xdr:nvSpPr>
        <xdr:cNvPr id="757" name="フローチャート : 判断 756"/>
        <xdr:cNvSpPr/>
      </xdr:nvSpPr>
      <xdr:spPr>
        <a:xfrm>
          <a:off x="19494500" y="664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76916</xdr:rowOff>
    </xdr:from>
    <xdr:ext cx="378565" cy="259045"/>
    <xdr:sp macro="" textlink="">
      <xdr:nvSpPr>
        <xdr:cNvPr id="758" name="テキスト ボックス 757"/>
        <xdr:cNvSpPr txBox="1"/>
      </xdr:nvSpPr>
      <xdr:spPr>
        <a:xfrm>
          <a:off x="19356017" y="6420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80518</xdr:rowOff>
    </xdr:from>
    <xdr:to>
      <xdr:col>27</xdr:col>
      <xdr:colOff>161925</xdr:colOff>
      <xdr:row>39</xdr:row>
      <xdr:rowOff>10668</xdr:rowOff>
    </xdr:to>
    <xdr:sp macro="" textlink="">
      <xdr:nvSpPr>
        <xdr:cNvPr id="759" name="フローチャート : 判断 758"/>
        <xdr:cNvSpPr/>
      </xdr:nvSpPr>
      <xdr:spPr>
        <a:xfrm>
          <a:off x="18605500" y="659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27195</xdr:rowOff>
    </xdr:from>
    <xdr:ext cx="378565" cy="259045"/>
    <xdr:sp macro="" textlink="">
      <xdr:nvSpPr>
        <xdr:cNvPr id="760" name="テキスト ボックス 759"/>
        <xdr:cNvSpPr txBox="1"/>
      </xdr:nvSpPr>
      <xdr:spPr>
        <a:xfrm>
          <a:off x="18467017" y="6370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114380</xdr:rowOff>
    </xdr:from>
    <xdr:ext cx="249299" cy="259045"/>
    <xdr:sp macro="" textlink="">
      <xdr:nvSpPr>
        <xdr:cNvPr id="767" name="諸支出金該当値テキスト"/>
        <xdr:cNvSpPr txBox="1"/>
      </xdr:nvSpPr>
      <xdr:spPr>
        <a:xfrm>
          <a:off x="22212300" y="662948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5842</xdr:rowOff>
    </xdr:from>
    <xdr:to>
      <xdr:col>31</xdr:col>
      <xdr:colOff>85725</xdr:colOff>
      <xdr:row>38</xdr:row>
      <xdr:rowOff>107442</xdr:rowOff>
    </xdr:to>
    <xdr:sp macro="" textlink="">
      <xdr:nvSpPr>
        <xdr:cNvPr id="768" name="円/楕円 767"/>
        <xdr:cNvSpPr/>
      </xdr:nvSpPr>
      <xdr:spPr>
        <a:xfrm>
          <a:off x="21272500" y="6520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123969</xdr:rowOff>
    </xdr:from>
    <xdr:ext cx="378565" cy="259045"/>
    <xdr:sp macro="" textlink="">
      <xdr:nvSpPr>
        <xdr:cNvPr id="769" name="テキスト ボックス 768"/>
        <xdr:cNvSpPr txBox="1"/>
      </xdr:nvSpPr>
      <xdr:spPr>
        <a:xfrm>
          <a:off x="21134017" y="6296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53277</xdr:rowOff>
    </xdr:from>
    <xdr:to>
      <xdr:col>29</xdr:col>
      <xdr:colOff>568325</xdr:colOff>
      <xdr:row>38</xdr:row>
      <xdr:rowOff>154877</xdr:rowOff>
    </xdr:to>
    <xdr:sp macro="" textlink="">
      <xdr:nvSpPr>
        <xdr:cNvPr id="770" name="円/楕円 769"/>
        <xdr:cNvSpPr/>
      </xdr:nvSpPr>
      <xdr:spPr>
        <a:xfrm>
          <a:off x="20383500" y="656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171404</xdr:rowOff>
    </xdr:from>
    <xdr:ext cx="378565" cy="259045"/>
    <xdr:sp macro="" textlink="">
      <xdr:nvSpPr>
        <xdr:cNvPr id="771" name="テキスト ボックス 770"/>
        <xdr:cNvSpPr txBox="1"/>
      </xdr:nvSpPr>
      <xdr:spPr>
        <a:xfrm>
          <a:off x="20245017" y="6343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9" name="テキスト ボックス 788"/>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91" name="テキスト ボックス 790"/>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93" name="テキスト ボックス 792"/>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95" name="テキスト ボックス 794"/>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7" name="テキスト ボックス 79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9" name="直線コネクタ 798"/>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800"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802"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4" name="直線コネクタ 803"/>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805"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06" name="フローチャート : 判断 805"/>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7" name="直線コネクタ 806"/>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8" name="フローチャート : 判断 807"/>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9" name="テキスト ボックス 808"/>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10" name="直線コネクタ 809"/>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165100</xdr:rowOff>
    </xdr:from>
    <xdr:to>
      <xdr:col>29</xdr:col>
      <xdr:colOff>568325</xdr:colOff>
      <xdr:row>59</xdr:row>
      <xdr:rowOff>95250</xdr:rowOff>
    </xdr:to>
    <xdr:sp macro="" textlink="">
      <xdr:nvSpPr>
        <xdr:cNvPr id="811" name="フローチャート : 判断 810"/>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12" name="テキスト ボックス 811"/>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3" name="直線コネクタ 812"/>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14" name="フローチャート : 判断 813"/>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15" name="テキスト ボックス 81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88900</xdr:rowOff>
    </xdr:from>
    <xdr:to>
      <xdr:col>27</xdr:col>
      <xdr:colOff>161925</xdr:colOff>
      <xdr:row>51</xdr:row>
      <xdr:rowOff>19050</xdr:rowOff>
    </xdr:to>
    <xdr:sp macro="" textlink="">
      <xdr:nvSpPr>
        <xdr:cNvPr id="816" name="フローチャート : 判断 815"/>
        <xdr:cNvSpPr/>
      </xdr:nvSpPr>
      <xdr:spPr>
        <a:xfrm>
          <a:off x="18605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35577</xdr:rowOff>
    </xdr:from>
    <xdr:ext cx="313932" cy="259045"/>
    <xdr:sp macro="" textlink="">
      <xdr:nvSpPr>
        <xdr:cNvPr id="817" name="テキスト ボックス 816"/>
        <xdr:cNvSpPr txBox="1"/>
      </xdr:nvSpPr>
      <xdr:spPr>
        <a:xfrm>
          <a:off x="18499333" y="8436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3" name="円/楕円 822"/>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24"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5" name="円/楕円 824"/>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26" name="テキスト ボックス 825"/>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7" name="円/楕円 826"/>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111777</xdr:rowOff>
    </xdr:from>
    <xdr:ext cx="249299" cy="259045"/>
    <xdr:sp macro="" textlink="">
      <xdr:nvSpPr>
        <xdr:cNvPr id="828" name="テキスト ボックス 827"/>
        <xdr:cNvSpPr txBox="1"/>
      </xdr:nvSpPr>
      <xdr:spPr>
        <a:xfrm>
          <a:off x="2030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9" name="円/楕円 828"/>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30" name="テキスト ボックス 829"/>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1" name="円/楕円 830"/>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2" name="テキスト ボックス 831"/>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民生費は、歳出総額の</a:t>
          </a:r>
          <a:r>
            <a:rPr kumimoji="1" lang="en-US" altLang="ja-JP" sz="1300">
              <a:latin typeface="ＭＳ Ｐゴシック"/>
            </a:rPr>
            <a:t>39.4</a:t>
          </a:r>
          <a:r>
            <a:rPr kumimoji="1" lang="ja-JP" altLang="en-US" sz="1300">
              <a:latin typeface="ＭＳ Ｐゴシック"/>
            </a:rPr>
            <a:t>％を占めており、住民一人当たり</a:t>
          </a:r>
          <a:r>
            <a:rPr kumimoji="1" lang="en-US" altLang="ja-JP" sz="1300">
              <a:latin typeface="ＭＳ Ｐゴシック"/>
            </a:rPr>
            <a:t>164,139</a:t>
          </a:r>
          <a:r>
            <a:rPr kumimoji="1" lang="ja-JP" altLang="en-US" sz="1300">
              <a:latin typeface="ＭＳ Ｐゴシック"/>
            </a:rPr>
            <a:t>円となっている。</a:t>
          </a:r>
          <a:endParaRPr kumimoji="1" lang="en-US" altLang="ja-JP" sz="1300">
            <a:latin typeface="ＭＳ Ｐゴシック"/>
          </a:endParaRPr>
        </a:p>
        <a:p>
          <a:r>
            <a:rPr kumimoji="1" lang="ja-JP" altLang="en-US" sz="1300">
              <a:latin typeface="ＭＳ Ｐゴシック"/>
            </a:rPr>
            <a:t>これは年々増加傾向にあるが、社会福祉費は臨時福祉給付金事業の扶助費が制度拡充により増加しており、</a:t>
          </a:r>
          <a:r>
            <a:rPr kumimoji="1" lang="ja-JP" altLang="en-US" sz="1300">
              <a:solidFill>
                <a:sysClr val="windowText" lastClr="000000"/>
              </a:solidFill>
              <a:latin typeface="ＭＳ Ｐゴシック"/>
            </a:rPr>
            <a:t>児童福祉費は私立保育所等支援事業の対象施設の増や第</a:t>
          </a:r>
          <a:r>
            <a:rPr kumimoji="1" lang="en-US" altLang="ja-JP" sz="1300">
              <a:solidFill>
                <a:sysClr val="windowText" lastClr="000000"/>
              </a:solidFill>
              <a:latin typeface="ＭＳ Ｐゴシック"/>
            </a:rPr>
            <a:t>3</a:t>
          </a:r>
          <a:r>
            <a:rPr kumimoji="1" lang="ja-JP" altLang="en-US" sz="1300">
              <a:solidFill>
                <a:sysClr val="windowText" lastClr="000000"/>
              </a:solidFill>
              <a:latin typeface="ＭＳ Ｐゴシック"/>
            </a:rPr>
            <a:t>子無償化の取組通年化等による増加、そのほか</a:t>
          </a:r>
          <a:r>
            <a:rPr kumimoji="1" lang="ja-JP" altLang="en-US" sz="1300">
              <a:latin typeface="ＭＳ Ｐゴシック"/>
            </a:rPr>
            <a:t>生活保護費も増加するなど、民生費を構成する各費目が増加傾向にあるためである。</a:t>
          </a:r>
          <a:endParaRPr kumimoji="1" lang="en-US" altLang="ja-JP" sz="1300">
            <a:latin typeface="ＭＳ Ｐゴシック"/>
          </a:endParaRPr>
        </a:p>
        <a:p>
          <a:r>
            <a:rPr kumimoji="1" lang="ja-JP" altLang="en-US" sz="1300">
              <a:latin typeface="ＭＳ Ｐゴシック"/>
            </a:rPr>
            <a:t>今後も少子高齢化が進む中、医療の高度化や、子育て環境の充実を図ることが求められており、増加することが予測される。</a:t>
          </a:r>
          <a:endParaRPr kumimoji="1" lang="en-US" altLang="ja-JP" sz="1300">
            <a:latin typeface="ＭＳ Ｐゴシック"/>
          </a:endParaRPr>
        </a:p>
        <a:p>
          <a:r>
            <a:rPr kumimoji="1" lang="ja-JP" altLang="en-US" sz="1300">
              <a:latin typeface="ＭＳ Ｐゴシック"/>
            </a:rPr>
            <a:t>　商工費については、県との協調による商工業者向けの融資制度に係る資金預託や、誘致企業等に対する支援等の支出が増嵩しており、類似団体で高い順位となっている。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歳入全体は、各種交付金や地方交付税の減により、前年より減ったものの、各特別会計への繰出金等の減が歳入減を上回り、実質単年度収支は黒字となった。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今後も実質赤字が生じないよう、経常予算のシーリング実施や市税等の収入確保に努める。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鳥取県米子市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黒字要素は、一般会計と水道事業が主なもので、平成</a:t>
          </a:r>
          <a:r>
            <a:rPr kumimoji="1" lang="en-US" altLang="ja-JP" sz="1400">
              <a:latin typeface="ＭＳ ゴシック" pitchFamily="49" charset="-128"/>
              <a:ea typeface="ＭＳ ゴシック" pitchFamily="49" charset="-128"/>
            </a:rPr>
            <a:t>24</a:t>
          </a:r>
          <a:r>
            <a:rPr kumimoji="1" lang="ja-JP" altLang="en-US" sz="1400">
              <a:latin typeface="ＭＳ ゴシック" pitchFamily="49" charset="-128"/>
              <a:ea typeface="ＭＳ ゴシック" pitchFamily="49" charset="-128"/>
            </a:rPr>
            <a:t>年以降、両会計の標準財政規模比は、</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13%</a:t>
          </a:r>
          <a:r>
            <a:rPr kumimoji="1" lang="ja-JP" altLang="en-US" sz="1400">
              <a:latin typeface="ＭＳ ゴシック" pitchFamily="49" charset="-128"/>
              <a:ea typeface="ＭＳ ゴシック" pitchFamily="49" charset="-128"/>
            </a:rPr>
            <a:t>台で推移しており、平成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年度決算では、</a:t>
          </a:r>
          <a:r>
            <a:rPr kumimoji="1" lang="en-US" altLang="ja-JP" sz="1400">
              <a:latin typeface="ＭＳ ゴシック" pitchFamily="49" charset="-128"/>
              <a:ea typeface="ＭＳ ゴシック" pitchFamily="49" charset="-128"/>
            </a:rPr>
            <a:t>13.81%</a:t>
          </a:r>
          <a:r>
            <a:rPr kumimoji="1" lang="ja-JP" altLang="en-US" sz="1400">
              <a:latin typeface="ＭＳ ゴシック" pitchFamily="49" charset="-128"/>
              <a:ea typeface="ＭＳ ゴシック" pitchFamily="49" charset="-128"/>
            </a:rPr>
            <a:t>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国民健康保険事業特別会計は、平成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年度に国民健康保険料の料金改定を行ったことにより、赤字比率は前年度と比べ</a:t>
          </a:r>
          <a:r>
            <a:rPr kumimoji="1" lang="en-US" altLang="ja-JP" sz="1400">
              <a:latin typeface="ＭＳ ゴシック" pitchFamily="49" charset="-128"/>
              <a:ea typeface="ＭＳ ゴシック" pitchFamily="49" charset="-128"/>
            </a:rPr>
            <a:t>0.90</a:t>
          </a:r>
          <a:r>
            <a:rPr kumimoji="1" lang="ja-JP" altLang="en-US" sz="1400">
              <a:latin typeface="ＭＳ ゴシック" pitchFamily="49" charset="-128"/>
              <a:ea typeface="ＭＳ ゴシック" pitchFamily="49" charset="-128"/>
            </a:rPr>
            <a:t>ポイント減少した。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BN15" sqref="BN15:BU15"/>
    </sheetView>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65</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66</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67</v>
      </c>
      <c r="C3" s="592"/>
      <c r="D3" s="592"/>
      <c r="E3" s="593"/>
      <c r="F3" s="593"/>
      <c r="G3" s="593"/>
      <c r="H3" s="593"/>
      <c r="I3" s="593"/>
      <c r="J3" s="593"/>
      <c r="K3" s="593"/>
      <c r="L3" s="593" t="s">
        <v>68</v>
      </c>
      <c r="M3" s="593"/>
      <c r="N3" s="593"/>
      <c r="O3" s="593"/>
      <c r="P3" s="593"/>
      <c r="Q3" s="593"/>
      <c r="R3" s="596"/>
      <c r="S3" s="596"/>
      <c r="T3" s="596"/>
      <c r="U3" s="596"/>
      <c r="V3" s="597"/>
      <c r="W3" s="494" t="s">
        <v>69</v>
      </c>
      <c r="X3" s="495"/>
      <c r="Y3" s="495"/>
      <c r="Z3" s="495"/>
      <c r="AA3" s="495"/>
      <c r="AB3" s="592"/>
      <c r="AC3" s="596" t="s">
        <v>70</v>
      </c>
      <c r="AD3" s="495"/>
      <c r="AE3" s="495"/>
      <c r="AF3" s="495"/>
      <c r="AG3" s="495"/>
      <c r="AH3" s="495"/>
      <c r="AI3" s="495"/>
      <c r="AJ3" s="495"/>
      <c r="AK3" s="495"/>
      <c r="AL3" s="558"/>
      <c r="AM3" s="494" t="s">
        <v>71</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72</v>
      </c>
      <c r="BO3" s="495"/>
      <c r="BP3" s="495"/>
      <c r="BQ3" s="495"/>
      <c r="BR3" s="495"/>
      <c r="BS3" s="495"/>
      <c r="BT3" s="495"/>
      <c r="BU3" s="558"/>
      <c r="BV3" s="494" t="s">
        <v>73</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74</v>
      </c>
      <c r="CU3" s="495"/>
      <c r="CV3" s="495"/>
      <c r="CW3" s="495"/>
      <c r="CX3" s="495"/>
      <c r="CY3" s="495"/>
      <c r="CZ3" s="495"/>
      <c r="DA3" s="558"/>
      <c r="DB3" s="494" t="s">
        <v>75</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76</v>
      </c>
      <c r="AZ4" s="408"/>
      <c r="BA4" s="408"/>
      <c r="BB4" s="408"/>
      <c r="BC4" s="408"/>
      <c r="BD4" s="408"/>
      <c r="BE4" s="408"/>
      <c r="BF4" s="408"/>
      <c r="BG4" s="408"/>
      <c r="BH4" s="408"/>
      <c r="BI4" s="408"/>
      <c r="BJ4" s="408"/>
      <c r="BK4" s="408"/>
      <c r="BL4" s="408"/>
      <c r="BM4" s="409"/>
      <c r="BN4" s="410">
        <v>63616877</v>
      </c>
      <c r="BO4" s="411"/>
      <c r="BP4" s="411"/>
      <c r="BQ4" s="411"/>
      <c r="BR4" s="411"/>
      <c r="BS4" s="411"/>
      <c r="BT4" s="411"/>
      <c r="BU4" s="412"/>
      <c r="BV4" s="410">
        <v>65349234</v>
      </c>
      <c r="BW4" s="411"/>
      <c r="BX4" s="411"/>
      <c r="BY4" s="411"/>
      <c r="BZ4" s="411"/>
      <c r="CA4" s="411"/>
      <c r="CB4" s="411"/>
      <c r="CC4" s="412"/>
      <c r="CD4" s="584" t="s">
        <v>77</v>
      </c>
      <c r="CE4" s="585"/>
      <c r="CF4" s="585"/>
      <c r="CG4" s="585"/>
      <c r="CH4" s="585"/>
      <c r="CI4" s="585"/>
      <c r="CJ4" s="585"/>
      <c r="CK4" s="585"/>
      <c r="CL4" s="585"/>
      <c r="CM4" s="585"/>
      <c r="CN4" s="585"/>
      <c r="CO4" s="585"/>
      <c r="CP4" s="585"/>
      <c r="CQ4" s="585"/>
      <c r="CR4" s="585"/>
      <c r="CS4" s="586"/>
      <c r="CT4" s="587">
        <v>3.5</v>
      </c>
      <c r="CU4" s="588"/>
      <c r="CV4" s="588"/>
      <c r="CW4" s="588"/>
      <c r="CX4" s="588"/>
      <c r="CY4" s="588"/>
      <c r="CZ4" s="588"/>
      <c r="DA4" s="589"/>
      <c r="DB4" s="587">
        <v>2.4</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78</v>
      </c>
      <c r="AN5" s="389"/>
      <c r="AO5" s="389"/>
      <c r="AP5" s="389"/>
      <c r="AQ5" s="389"/>
      <c r="AR5" s="389"/>
      <c r="AS5" s="389"/>
      <c r="AT5" s="390"/>
      <c r="AU5" s="472" t="s">
        <v>79</v>
      </c>
      <c r="AV5" s="473"/>
      <c r="AW5" s="473"/>
      <c r="AX5" s="473"/>
      <c r="AY5" s="395" t="s">
        <v>80</v>
      </c>
      <c r="AZ5" s="396"/>
      <c r="BA5" s="396"/>
      <c r="BB5" s="396"/>
      <c r="BC5" s="396"/>
      <c r="BD5" s="396"/>
      <c r="BE5" s="396"/>
      <c r="BF5" s="396"/>
      <c r="BG5" s="396"/>
      <c r="BH5" s="396"/>
      <c r="BI5" s="396"/>
      <c r="BJ5" s="396"/>
      <c r="BK5" s="396"/>
      <c r="BL5" s="396"/>
      <c r="BM5" s="397"/>
      <c r="BN5" s="415">
        <v>62236046</v>
      </c>
      <c r="BO5" s="416"/>
      <c r="BP5" s="416"/>
      <c r="BQ5" s="416"/>
      <c r="BR5" s="416"/>
      <c r="BS5" s="416"/>
      <c r="BT5" s="416"/>
      <c r="BU5" s="417"/>
      <c r="BV5" s="415">
        <v>64516626</v>
      </c>
      <c r="BW5" s="416"/>
      <c r="BX5" s="416"/>
      <c r="BY5" s="416"/>
      <c r="BZ5" s="416"/>
      <c r="CA5" s="416"/>
      <c r="CB5" s="416"/>
      <c r="CC5" s="417"/>
      <c r="CD5" s="424" t="s">
        <v>81</v>
      </c>
      <c r="CE5" s="425"/>
      <c r="CF5" s="425"/>
      <c r="CG5" s="425"/>
      <c r="CH5" s="425"/>
      <c r="CI5" s="425"/>
      <c r="CJ5" s="425"/>
      <c r="CK5" s="425"/>
      <c r="CL5" s="425"/>
      <c r="CM5" s="425"/>
      <c r="CN5" s="425"/>
      <c r="CO5" s="425"/>
      <c r="CP5" s="425"/>
      <c r="CQ5" s="425"/>
      <c r="CR5" s="425"/>
      <c r="CS5" s="426"/>
      <c r="CT5" s="385">
        <v>91.1</v>
      </c>
      <c r="CU5" s="386"/>
      <c r="CV5" s="386"/>
      <c r="CW5" s="386"/>
      <c r="CX5" s="386"/>
      <c r="CY5" s="386"/>
      <c r="CZ5" s="386"/>
      <c r="DA5" s="387"/>
      <c r="DB5" s="385">
        <v>91.3</v>
      </c>
      <c r="DC5" s="386"/>
      <c r="DD5" s="386"/>
      <c r="DE5" s="386"/>
      <c r="DF5" s="386"/>
      <c r="DG5" s="386"/>
      <c r="DH5" s="386"/>
      <c r="DI5" s="387"/>
      <c r="DJ5" s="139"/>
      <c r="DK5" s="139"/>
      <c r="DL5" s="139"/>
      <c r="DM5" s="139"/>
      <c r="DN5" s="139"/>
      <c r="DO5" s="139"/>
    </row>
    <row r="6" spans="1:119" ht="18.75" customHeight="1">
      <c r="A6" s="140"/>
      <c r="B6" s="564" t="s">
        <v>82</v>
      </c>
      <c r="C6" s="429"/>
      <c r="D6" s="429"/>
      <c r="E6" s="565"/>
      <c r="F6" s="565"/>
      <c r="G6" s="565"/>
      <c r="H6" s="565"/>
      <c r="I6" s="565"/>
      <c r="J6" s="565"/>
      <c r="K6" s="565"/>
      <c r="L6" s="565" t="s">
        <v>83</v>
      </c>
      <c r="M6" s="565"/>
      <c r="N6" s="565"/>
      <c r="O6" s="565"/>
      <c r="P6" s="565"/>
      <c r="Q6" s="565"/>
      <c r="R6" s="453"/>
      <c r="S6" s="453"/>
      <c r="T6" s="453"/>
      <c r="U6" s="453"/>
      <c r="V6" s="571"/>
      <c r="W6" s="504" t="s">
        <v>84</v>
      </c>
      <c r="X6" s="428"/>
      <c r="Y6" s="428"/>
      <c r="Z6" s="428"/>
      <c r="AA6" s="428"/>
      <c r="AB6" s="429"/>
      <c r="AC6" s="576" t="s">
        <v>85</v>
      </c>
      <c r="AD6" s="577"/>
      <c r="AE6" s="577"/>
      <c r="AF6" s="577"/>
      <c r="AG6" s="577"/>
      <c r="AH6" s="577"/>
      <c r="AI6" s="577"/>
      <c r="AJ6" s="577"/>
      <c r="AK6" s="577"/>
      <c r="AL6" s="578"/>
      <c r="AM6" s="484" t="s">
        <v>86</v>
      </c>
      <c r="AN6" s="389"/>
      <c r="AO6" s="389"/>
      <c r="AP6" s="389"/>
      <c r="AQ6" s="389"/>
      <c r="AR6" s="389"/>
      <c r="AS6" s="389"/>
      <c r="AT6" s="390"/>
      <c r="AU6" s="472" t="s">
        <v>79</v>
      </c>
      <c r="AV6" s="473"/>
      <c r="AW6" s="473"/>
      <c r="AX6" s="473"/>
      <c r="AY6" s="395" t="s">
        <v>87</v>
      </c>
      <c r="AZ6" s="396"/>
      <c r="BA6" s="396"/>
      <c r="BB6" s="396"/>
      <c r="BC6" s="396"/>
      <c r="BD6" s="396"/>
      <c r="BE6" s="396"/>
      <c r="BF6" s="396"/>
      <c r="BG6" s="396"/>
      <c r="BH6" s="396"/>
      <c r="BI6" s="396"/>
      <c r="BJ6" s="396"/>
      <c r="BK6" s="396"/>
      <c r="BL6" s="396"/>
      <c r="BM6" s="397"/>
      <c r="BN6" s="415">
        <v>1380831</v>
      </c>
      <c r="BO6" s="416"/>
      <c r="BP6" s="416"/>
      <c r="BQ6" s="416"/>
      <c r="BR6" s="416"/>
      <c r="BS6" s="416"/>
      <c r="BT6" s="416"/>
      <c r="BU6" s="417"/>
      <c r="BV6" s="415">
        <v>832608</v>
      </c>
      <c r="BW6" s="416"/>
      <c r="BX6" s="416"/>
      <c r="BY6" s="416"/>
      <c r="BZ6" s="416"/>
      <c r="CA6" s="416"/>
      <c r="CB6" s="416"/>
      <c r="CC6" s="417"/>
      <c r="CD6" s="424" t="s">
        <v>88</v>
      </c>
      <c r="CE6" s="425"/>
      <c r="CF6" s="425"/>
      <c r="CG6" s="425"/>
      <c r="CH6" s="425"/>
      <c r="CI6" s="425"/>
      <c r="CJ6" s="425"/>
      <c r="CK6" s="425"/>
      <c r="CL6" s="425"/>
      <c r="CM6" s="425"/>
      <c r="CN6" s="425"/>
      <c r="CO6" s="425"/>
      <c r="CP6" s="425"/>
      <c r="CQ6" s="425"/>
      <c r="CR6" s="425"/>
      <c r="CS6" s="426"/>
      <c r="CT6" s="561">
        <v>96.9</v>
      </c>
      <c r="CU6" s="562"/>
      <c r="CV6" s="562"/>
      <c r="CW6" s="562"/>
      <c r="CX6" s="562"/>
      <c r="CY6" s="562"/>
      <c r="CZ6" s="562"/>
      <c r="DA6" s="563"/>
      <c r="DB6" s="561">
        <v>98.2</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89</v>
      </c>
      <c r="AN7" s="389"/>
      <c r="AO7" s="389"/>
      <c r="AP7" s="389"/>
      <c r="AQ7" s="389"/>
      <c r="AR7" s="389"/>
      <c r="AS7" s="389"/>
      <c r="AT7" s="390"/>
      <c r="AU7" s="472" t="s">
        <v>90</v>
      </c>
      <c r="AV7" s="473"/>
      <c r="AW7" s="473"/>
      <c r="AX7" s="473"/>
      <c r="AY7" s="395" t="s">
        <v>91</v>
      </c>
      <c r="AZ7" s="396"/>
      <c r="BA7" s="396"/>
      <c r="BB7" s="396"/>
      <c r="BC7" s="396"/>
      <c r="BD7" s="396"/>
      <c r="BE7" s="396"/>
      <c r="BF7" s="396"/>
      <c r="BG7" s="396"/>
      <c r="BH7" s="396"/>
      <c r="BI7" s="396"/>
      <c r="BJ7" s="396"/>
      <c r="BK7" s="396"/>
      <c r="BL7" s="396"/>
      <c r="BM7" s="397"/>
      <c r="BN7" s="415">
        <v>282477</v>
      </c>
      <c r="BO7" s="416"/>
      <c r="BP7" s="416"/>
      <c r="BQ7" s="416"/>
      <c r="BR7" s="416"/>
      <c r="BS7" s="416"/>
      <c r="BT7" s="416"/>
      <c r="BU7" s="417"/>
      <c r="BV7" s="415">
        <v>69774</v>
      </c>
      <c r="BW7" s="416"/>
      <c r="BX7" s="416"/>
      <c r="BY7" s="416"/>
      <c r="BZ7" s="416"/>
      <c r="CA7" s="416"/>
      <c r="CB7" s="416"/>
      <c r="CC7" s="417"/>
      <c r="CD7" s="424" t="s">
        <v>92</v>
      </c>
      <c r="CE7" s="425"/>
      <c r="CF7" s="425"/>
      <c r="CG7" s="425"/>
      <c r="CH7" s="425"/>
      <c r="CI7" s="425"/>
      <c r="CJ7" s="425"/>
      <c r="CK7" s="425"/>
      <c r="CL7" s="425"/>
      <c r="CM7" s="425"/>
      <c r="CN7" s="425"/>
      <c r="CO7" s="425"/>
      <c r="CP7" s="425"/>
      <c r="CQ7" s="425"/>
      <c r="CR7" s="425"/>
      <c r="CS7" s="426"/>
      <c r="CT7" s="415">
        <v>31563658</v>
      </c>
      <c r="CU7" s="416"/>
      <c r="CV7" s="416"/>
      <c r="CW7" s="416"/>
      <c r="CX7" s="416"/>
      <c r="CY7" s="416"/>
      <c r="CZ7" s="416"/>
      <c r="DA7" s="417"/>
      <c r="DB7" s="415">
        <v>31557178</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93</v>
      </c>
      <c r="AN8" s="389"/>
      <c r="AO8" s="389"/>
      <c r="AP8" s="389"/>
      <c r="AQ8" s="389"/>
      <c r="AR8" s="389"/>
      <c r="AS8" s="389"/>
      <c r="AT8" s="390"/>
      <c r="AU8" s="472" t="s">
        <v>94</v>
      </c>
      <c r="AV8" s="473"/>
      <c r="AW8" s="473"/>
      <c r="AX8" s="473"/>
      <c r="AY8" s="395" t="s">
        <v>95</v>
      </c>
      <c r="AZ8" s="396"/>
      <c r="BA8" s="396"/>
      <c r="BB8" s="396"/>
      <c r="BC8" s="396"/>
      <c r="BD8" s="396"/>
      <c r="BE8" s="396"/>
      <c r="BF8" s="396"/>
      <c r="BG8" s="396"/>
      <c r="BH8" s="396"/>
      <c r="BI8" s="396"/>
      <c r="BJ8" s="396"/>
      <c r="BK8" s="396"/>
      <c r="BL8" s="396"/>
      <c r="BM8" s="397"/>
      <c r="BN8" s="415">
        <v>1098354</v>
      </c>
      <c r="BO8" s="416"/>
      <c r="BP8" s="416"/>
      <c r="BQ8" s="416"/>
      <c r="BR8" s="416"/>
      <c r="BS8" s="416"/>
      <c r="BT8" s="416"/>
      <c r="BU8" s="417"/>
      <c r="BV8" s="415">
        <v>762834</v>
      </c>
      <c r="BW8" s="416"/>
      <c r="BX8" s="416"/>
      <c r="BY8" s="416"/>
      <c r="BZ8" s="416"/>
      <c r="CA8" s="416"/>
      <c r="CB8" s="416"/>
      <c r="CC8" s="417"/>
      <c r="CD8" s="424" t="s">
        <v>96</v>
      </c>
      <c r="CE8" s="425"/>
      <c r="CF8" s="425"/>
      <c r="CG8" s="425"/>
      <c r="CH8" s="425"/>
      <c r="CI8" s="425"/>
      <c r="CJ8" s="425"/>
      <c r="CK8" s="425"/>
      <c r="CL8" s="425"/>
      <c r="CM8" s="425"/>
      <c r="CN8" s="425"/>
      <c r="CO8" s="425"/>
      <c r="CP8" s="425"/>
      <c r="CQ8" s="425"/>
      <c r="CR8" s="425"/>
      <c r="CS8" s="426"/>
      <c r="CT8" s="524">
        <v>0.67</v>
      </c>
      <c r="CU8" s="525"/>
      <c r="CV8" s="525"/>
      <c r="CW8" s="525"/>
      <c r="CX8" s="525"/>
      <c r="CY8" s="525"/>
      <c r="CZ8" s="525"/>
      <c r="DA8" s="526"/>
      <c r="DB8" s="524">
        <v>0.66</v>
      </c>
      <c r="DC8" s="525"/>
      <c r="DD8" s="525"/>
      <c r="DE8" s="525"/>
      <c r="DF8" s="525"/>
      <c r="DG8" s="525"/>
      <c r="DH8" s="525"/>
      <c r="DI8" s="526"/>
      <c r="DJ8" s="139"/>
      <c r="DK8" s="139"/>
      <c r="DL8" s="139"/>
      <c r="DM8" s="139"/>
      <c r="DN8" s="139"/>
      <c r="DO8" s="139"/>
    </row>
    <row r="9" spans="1:119" ht="18.75" customHeight="1" thickBot="1">
      <c r="A9" s="140"/>
      <c r="B9" s="550" t="s">
        <v>97</v>
      </c>
      <c r="C9" s="551"/>
      <c r="D9" s="551"/>
      <c r="E9" s="551"/>
      <c r="F9" s="551"/>
      <c r="G9" s="551"/>
      <c r="H9" s="551"/>
      <c r="I9" s="551"/>
      <c r="J9" s="551"/>
      <c r="K9" s="478"/>
      <c r="L9" s="552" t="s">
        <v>98</v>
      </c>
      <c r="M9" s="553"/>
      <c r="N9" s="553"/>
      <c r="O9" s="553"/>
      <c r="P9" s="553"/>
      <c r="Q9" s="554"/>
      <c r="R9" s="555">
        <v>149313</v>
      </c>
      <c r="S9" s="556"/>
      <c r="T9" s="556"/>
      <c r="U9" s="556"/>
      <c r="V9" s="557"/>
      <c r="W9" s="494" t="s">
        <v>99</v>
      </c>
      <c r="X9" s="495"/>
      <c r="Y9" s="495"/>
      <c r="Z9" s="495"/>
      <c r="AA9" s="495"/>
      <c r="AB9" s="495"/>
      <c r="AC9" s="495"/>
      <c r="AD9" s="495"/>
      <c r="AE9" s="495"/>
      <c r="AF9" s="495"/>
      <c r="AG9" s="495"/>
      <c r="AH9" s="495"/>
      <c r="AI9" s="495"/>
      <c r="AJ9" s="495"/>
      <c r="AK9" s="495"/>
      <c r="AL9" s="558"/>
      <c r="AM9" s="484" t="s">
        <v>100</v>
      </c>
      <c r="AN9" s="389"/>
      <c r="AO9" s="389"/>
      <c r="AP9" s="389"/>
      <c r="AQ9" s="389"/>
      <c r="AR9" s="389"/>
      <c r="AS9" s="389"/>
      <c r="AT9" s="390"/>
      <c r="AU9" s="472" t="s">
        <v>79</v>
      </c>
      <c r="AV9" s="473"/>
      <c r="AW9" s="473"/>
      <c r="AX9" s="473"/>
      <c r="AY9" s="395" t="s">
        <v>101</v>
      </c>
      <c r="AZ9" s="396"/>
      <c r="BA9" s="396"/>
      <c r="BB9" s="396"/>
      <c r="BC9" s="396"/>
      <c r="BD9" s="396"/>
      <c r="BE9" s="396"/>
      <c r="BF9" s="396"/>
      <c r="BG9" s="396"/>
      <c r="BH9" s="396"/>
      <c r="BI9" s="396"/>
      <c r="BJ9" s="396"/>
      <c r="BK9" s="396"/>
      <c r="BL9" s="396"/>
      <c r="BM9" s="397"/>
      <c r="BN9" s="415">
        <v>335520</v>
      </c>
      <c r="BO9" s="416"/>
      <c r="BP9" s="416"/>
      <c r="BQ9" s="416"/>
      <c r="BR9" s="416"/>
      <c r="BS9" s="416"/>
      <c r="BT9" s="416"/>
      <c r="BU9" s="417"/>
      <c r="BV9" s="415">
        <v>-48133</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17.600000000000001</v>
      </c>
      <c r="CU9" s="386"/>
      <c r="CV9" s="386"/>
      <c r="CW9" s="386"/>
      <c r="CX9" s="386"/>
      <c r="CY9" s="386"/>
      <c r="CZ9" s="386"/>
      <c r="DA9" s="387"/>
      <c r="DB9" s="385">
        <v>16.5</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148271</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263225</v>
      </c>
      <c r="BO10" s="416"/>
      <c r="BP10" s="416"/>
      <c r="BQ10" s="416"/>
      <c r="BR10" s="416"/>
      <c r="BS10" s="416"/>
      <c r="BT10" s="416"/>
      <c r="BU10" s="417"/>
      <c r="BV10" s="415">
        <v>482</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79</v>
      </c>
      <c r="AV11" s="473"/>
      <c r="AW11" s="473"/>
      <c r="AX11" s="473"/>
      <c r="AY11" s="395" t="s">
        <v>111</v>
      </c>
      <c r="AZ11" s="396"/>
      <c r="BA11" s="396"/>
      <c r="BB11" s="396"/>
      <c r="BC11" s="396"/>
      <c r="BD11" s="396"/>
      <c r="BE11" s="396"/>
      <c r="BF11" s="396"/>
      <c r="BG11" s="396"/>
      <c r="BH11" s="396"/>
      <c r="BI11" s="396"/>
      <c r="BJ11" s="396"/>
      <c r="BK11" s="396"/>
      <c r="BL11" s="396"/>
      <c r="BM11" s="397"/>
      <c r="BN11" s="415">
        <v>208580</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149407</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148190</v>
      </c>
      <c r="S13" s="517"/>
      <c r="T13" s="517"/>
      <c r="U13" s="517"/>
      <c r="V13" s="518"/>
      <c r="W13" s="504" t="s">
        <v>124</v>
      </c>
      <c r="X13" s="428"/>
      <c r="Y13" s="428"/>
      <c r="Z13" s="428"/>
      <c r="AA13" s="428"/>
      <c r="AB13" s="429"/>
      <c r="AC13" s="391">
        <v>2451</v>
      </c>
      <c r="AD13" s="392"/>
      <c r="AE13" s="392"/>
      <c r="AF13" s="392"/>
      <c r="AG13" s="393"/>
      <c r="AH13" s="391">
        <v>2804</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807325</v>
      </c>
      <c r="BO13" s="416"/>
      <c r="BP13" s="416"/>
      <c r="BQ13" s="416"/>
      <c r="BR13" s="416"/>
      <c r="BS13" s="416"/>
      <c r="BT13" s="416"/>
      <c r="BU13" s="417"/>
      <c r="BV13" s="415">
        <v>-47651</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13.6</v>
      </c>
      <c r="CU13" s="386"/>
      <c r="CV13" s="386"/>
      <c r="CW13" s="386"/>
      <c r="CX13" s="386"/>
      <c r="CY13" s="386"/>
      <c r="CZ13" s="386"/>
      <c r="DA13" s="387"/>
      <c r="DB13" s="385">
        <v>15.2</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129</v>
      </c>
      <c r="M14" s="545"/>
      <c r="N14" s="545"/>
      <c r="O14" s="545"/>
      <c r="P14" s="545"/>
      <c r="Q14" s="546"/>
      <c r="R14" s="516">
        <v>149731</v>
      </c>
      <c r="S14" s="517"/>
      <c r="T14" s="517"/>
      <c r="U14" s="517"/>
      <c r="V14" s="518"/>
      <c r="W14" s="519"/>
      <c r="X14" s="431"/>
      <c r="Y14" s="431"/>
      <c r="Z14" s="431"/>
      <c r="AA14" s="431"/>
      <c r="AB14" s="432"/>
      <c r="AC14" s="509">
        <v>3.6</v>
      </c>
      <c r="AD14" s="510"/>
      <c r="AE14" s="510"/>
      <c r="AF14" s="510"/>
      <c r="AG14" s="511"/>
      <c r="AH14" s="509">
        <v>4.2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v>124.8</v>
      </c>
      <c r="CU14" s="488"/>
      <c r="CV14" s="488"/>
      <c r="CW14" s="488"/>
      <c r="CX14" s="488"/>
      <c r="CY14" s="488"/>
      <c r="CZ14" s="488"/>
      <c r="DA14" s="489"/>
      <c r="DB14" s="520">
        <v>134.1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148551</v>
      </c>
      <c r="S15" s="517"/>
      <c r="T15" s="517"/>
      <c r="U15" s="517"/>
      <c r="V15" s="518"/>
      <c r="W15" s="504" t="s">
        <v>131</v>
      </c>
      <c r="X15" s="428"/>
      <c r="Y15" s="428"/>
      <c r="Z15" s="428"/>
      <c r="AA15" s="428"/>
      <c r="AB15" s="429"/>
      <c r="AC15" s="391">
        <v>14219</v>
      </c>
      <c r="AD15" s="392"/>
      <c r="AE15" s="392"/>
      <c r="AF15" s="392"/>
      <c r="AG15" s="393"/>
      <c r="AH15" s="391">
        <v>13892</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16596068</v>
      </c>
      <c r="BO15" s="411"/>
      <c r="BP15" s="411"/>
      <c r="BQ15" s="411"/>
      <c r="BR15" s="411"/>
      <c r="BS15" s="411"/>
      <c r="BT15" s="411"/>
      <c r="BU15" s="412"/>
      <c r="BV15" s="410">
        <v>16213526</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20.8</v>
      </c>
      <c r="AD16" s="510"/>
      <c r="AE16" s="510"/>
      <c r="AF16" s="510"/>
      <c r="AG16" s="511"/>
      <c r="AH16" s="509">
        <v>21</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24627458</v>
      </c>
      <c r="BO16" s="416"/>
      <c r="BP16" s="416"/>
      <c r="BQ16" s="416"/>
      <c r="BR16" s="416"/>
      <c r="BS16" s="416"/>
      <c r="BT16" s="416"/>
      <c r="BU16" s="417"/>
      <c r="BV16" s="415">
        <v>24180126</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137</v>
      </c>
      <c r="N17" s="499"/>
      <c r="O17" s="499"/>
      <c r="P17" s="499"/>
      <c r="Q17" s="500"/>
      <c r="R17" s="501" t="s">
        <v>135</v>
      </c>
      <c r="S17" s="502"/>
      <c r="T17" s="502"/>
      <c r="U17" s="502"/>
      <c r="V17" s="503"/>
      <c r="W17" s="504" t="s">
        <v>138</v>
      </c>
      <c r="X17" s="428"/>
      <c r="Y17" s="428"/>
      <c r="Z17" s="428"/>
      <c r="AA17" s="428"/>
      <c r="AB17" s="429"/>
      <c r="AC17" s="391">
        <v>51799</v>
      </c>
      <c r="AD17" s="392"/>
      <c r="AE17" s="392"/>
      <c r="AF17" s="392"/>
      <c r="AG17" s="393"/>
      <c r="AH17" s="391">
        <v>49548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21201554</v>
      </c>
      <c r="BO17" s="416"/>
      <c r="BP17" s="416"/>
      <c r="BQ17" s="416"/>
      <c r="BR17" s="416"/>
      <c r="BS17" s="416"/>
      <c r="BT17" s="416"/>
      <c r="BU17" s="417"/>
      <c r="BV17" s="415">
        <v>20706371</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132.41999999999999</v>
      </c>
      <c r="M18" s="480"/>
      <c r="N18" s="480"/>
      <c r="O18" s="480"/>
      <c r="P18" s="480"/>
      <c r="Q18" s="480"/>
      <c r="R18" s="481"/>
      <c r="S18" s="481"/>
      <c r="T18" s="481"/>
      <c r="U18" s="481"/>
      <c r="V18" s="482"/>
      <c r="W18" s="496"/>
      <c r="X18" s="497"/>
      <c r="Y18" s="497"/>
      <c r="Z18" s="497"/>
      <c r="AA18" s="497"/>
      <c r="AB18" s="505"/>
      <c r="AC18" s="379">
        <v>75.7</v>
      </c>
      <c r="AD18" s="380"/>
      <c r="AE18" s="380"/>
      <c r="AF18" s="380"/>
      <c r="AG18" s="483"/>
      <c r="AH18" s="379">
        <v>74.8</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29594527</v>
      </c>
      <c r="BO18" s="416"/>
      <c r="BP18" s="416"/>
      <c r="BQ18" s="416"/>
      <c r="BR18" s="416"/>
      <c r="BS18" s="416"/>
      <c r="BT18" s="416"/>
      <c r="BU18" s="417"/>
      <c r="BV18" s="415">
        <v>30127419</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1128</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34990895</v>
      </c>
      <c r="BO19" s="416"/>
      <c r="BP19" s="416"/>
      <c r="BQ19" s="416"/>
      <c r="BR19" s="416"/>
      <c r="BS19" s="416"/>
      <c r="BT19" s="416"/>
      <c r="BU19" s="417"/>
      <c r="BV19" s="415">
        <v>37238133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60037</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64855998</v>
      </c>
      <c r="BO23" s="416"/>
      <c r="BP23" s="416"/>
      <c r="BQ23" s="416"/>
      <c r="BR23" s="416"/>
      <c r="BS23" s="416"/>
      <c r="BT23" s="416"/>
      <c r="BU23" s="417"/>
      <c r="BV23" s="415">
        <v>66289274</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9500</v>
      </c>
      <c r="R24" s="392"/>
      <c r="S24" s="392"/>
      <c r="T24" s="392"/>
      <c r="U24" s="392"/>
      <c r="V24" s="393"/>
      <c r="W24" s="457"/>
      <c r="X24" s="448"/>
      <c r="Y24" s="449"/>
      <c r="Z24" s="388" t="s">
        <v>154</v>
      </c>
      <c r="AA24" s="389"/>
      <c r="AB24" s="389"/>
      <c r="AC24" s="389"/>
      <c r="AD24" s="389"/>
      <c r="AE24" s="389"/>
      <c r="AF24" s="389"/>
      <c r="AG24" s="390"/>
      <c r="AH24" s="391">
        <v>785</v>
      </c>
      <c r="AI24" s="392"/>
      <c r="AJ24" s="392"/>
      <c r="AK24" s="392"/>
      <c r="AL24" s="393"/>
      <c r="AM24" s="391">
        <v>2513570</v>
      </c>
      <c r="AN24" s="392"/>
      <c r="AO24" s="392"/>
      <c r="AP24" s="392"/>
      <c r="AQ24" s="392"/>
      <c r="AR24" s="393"/>
      <c r="AS24" s="391">
        <v>3202</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25816304</v>
      </c>
      <c r="BO24" s="416"/>
      <c r="BP24" s="416"/>
      <c r="BQ24" s="416"/>
      <c r="BR24" s="416"/>
      <c r="BS24" s="416"/>
      <c r="BT24" s="416"/>
      <c r="BU24" s="417"/>
      <c r="BV24" s="415">
        <v>25761542</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7920</v>
      </c>
      <c r="R25" s="392"/>
      <c r="S25" s="392"/>
      <c r="T25" s="392"/>
      <c r="U25" s="392"/>
      <c r="V25" s="393"/>
      <c r="W25" s="457"/>
      <c r="X25" s="448"/>
      <c r="Y25" s="449"/>
      <c r="Z25" s="388" t="s">
        <v>157</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20952484</v>
      </c>
      <c r="BO25" s="411"/>
      <c r="BP25" s="411"/>
      <c r="BQ25" s="411"/>
      <c r="BR25" s="411"/>
      <c r="BS25" s="411"/>
      <c r="BT25" s="411"/>
      <c r="BU25" s="412"/>
      <c r="BV25" s="410">
        <v>4868643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6780</v>
      </c>
      <c r="R26" s="392"/>
      <c r="S26" s="392"/>
      <c r="T26" s="392"/>
      <c r="U26" s="392"/>
      <c r="V26" s="393"/>
      <c r="W26" s="457"/>
      <c r="X26" s="448"/>
      <c r="Y26" s="449"/>
      <c r="Z26" s="388" t="s">
        <v>160</v>
      </c>
      <c r="AA26" s="470"/>
      <c r="AB26" s="470"/>
      <c r="AC26" s="470"/>
      <c r="AD26" s="470"/>
      <c r="AE26" s="470"/>
      <c r="AF26" s="470"/>
      <c r="AG26" s="471"/>
      <c r="AH26" s="391">
        <v>8</v>
      </c>
      <c r="AI26" s="392"/>
      <c r="AJ26" s="392"/>
      <c r="AK26" s="392"/>
      <c r="AL26" s="393"/>
      <c r="AM26" s="391">
        <v>26064</v>
      </c>
      <c r="AN26" s="392"/>
      <c r="AO26" s="392"/>
      <c r="AP26" s="392"/>
      <c r="AQ26" s="392"/>
      <c r="AR26" s="393"/>
      <c r="AS26" s="391">
        <v>3258</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5410</v>
      </c>
      <c r="R27" s="392"/>
      <c r="S27" s="392"/>
      <c r="T27" s="392"/>
      <c r="U27" s="392"/>
      <c r="V27" s="393"/>
      <c r="W27" s="457"/>
      <c r="X27" s="448"/>
      <c r="Y27" s="449"/>
      <c r="Z27" s="388" t="s">
        <v>163</v>
      </c>
      <c r="AA27" s="389"/>
      <c r="AB27" s="389"/>
      <c r="AC27" s="389"/>
      <c r="AD27" s="389"/>
      <c r="AE27" s="389"/>
      <c r="AF27" s="389"/>
      <c r="AG27" s="390"/>
      <c r="AH27" s="391">
        <v>8</v>
      </c>
      <c r="AI27" s="392"/>
      <c r="AJ27" s="392"/>
      <c r="AK27" s="392"/>
      <c r="AL27" s="393"/>
      <c r="AM27" s="391">
        <v>30424</v>
      </c>
      <c r="AN27" s="392"/>
      <c r="AO27" s="392"/>
      <c r="AP27" s="392"/>
      <c r="AQ27" s="392"/>
      <c r="AR27" s="393"/>
      <c r="AS27" s="391">
        <v>3803</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4750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1641900</v>
      </c>
      <c r="BO28" s="411"/>
      <c r="BP28" s="411"/>
      <c r="BQ28" s="411"/>
      <c r="BR28" s="411"/>
      <c r="BS28" s="411"/>
      <c r="BT28" s="411"/>
      <c r="BU28" s="412"/>
      <c r="BV28" s="410">
        <v>1378675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24</v>
      </c>
      <c r="M29" s="392"/>
      <c r="N29" s="392"/>
      <c r="O29" s="392"/>
      <c r="P29" s="393"/>
      <c r="Q29" s="391">
        <v>4400</v>
      </c>
      <c r="R29" s="392"/>
      <c r="S29" s="392"/>
      <c r="T29" s="392"/>
      <c r="U29" s="392"/>
      <c r="V29" s="393"/>
      <c r="W29" s="458"/>
      <c r="X29" s="459"/>
      <c r="Y29" s="460"/>
      <c r="Z29" s="388" t="s">
        <v>170</v>
      </c>
      <c r="AA29" s="389"/>
      <c r="AB29" s="389"/>
      <c r="AC29" s="389"/>
      <c r="AD29" s="389"/>
      <c r="AE29" s="389"/>
      <c r="AF29" s="389"/>
      <c r="AG29" s="390"/>
      <c r="AH29" s="391">
        <v>793</v>
      </c>
      <c r="AI29" s="392"/>
      <c r="AJ29" s="392"/>
      <c r="AK29" s="392"/>
      <c r="AL29" s="393"/>
      <c r="AM29" s="391">
        <v>2543994</v>
      </c>
      <c r="AN29" s="392"/>
      <c r="AO29" s="392"/>
      <c r="AP29" s="392"/>
      <c r="AQ29" s="392"/>
      <c r="AR29" s="393"/>
      <c r="AS29" s="391">
        <v>3208</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1472972</v>
      </c>
      <c r="BO29" s="416"/>
      <c r="BP29" s="416"/>
      <c r="BQ29" s="416"/>
      <c r="BR29" s="416"/>
      <c r="BS29" s="416"/>
      <c r="BT29" s="416"/>
      <c r="BU29" s="417"/>
      <c r="BV29" s="415">
        <v>1436350</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98.7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3492857</v>
      </c>
      <c r="BO30" s="419"/>
      <c r="BP30" s="419"/>
      <c r="BQ30" s="419"/>
      <c r="BR30" s="419"/>
      <c r="BS30" s="419"/>
      <c r="BT30" s="419"/>
      <c r="BU30" s="420"/>
      <c r="BV30" s="418">
        <v>3484086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5</v>
      </c>
      <c r="V34" s="375"/>
      <c r="W34" s="374" t="str">
        <f>IF('各会計、関係団体の財政状況及び健全化判断比率'!B28="","",'各会計、関係団体の財政状況及び健全化判断比率'!B28)</f>
        <v>国民健康保険事業特別会計</v>
      </c>
      <c r="X34" s="374"/>
      <c r="Y34" s="374"/>
      <c r="Z34" s="374"/>
      <c r="AA34" s="374"/>
      <c r="AB34" s="374"/>
      <c r="AC34" s="374"/>
      <c r="AD34" s="374"/>
      <c r="AE34" s="374"/>
      <c r="AF34" s="374"/>
      <c r="AG34" s="374"/>
      <c r="AH34" s="374"/>
      <c r="AI34" s="374"/>
      <c r="AJ34" s="374"/>
      <c r="AK34" s="374"/>
      <c r="AL34" s="167"/>
      <c r="AM34" s="375">
        <f>IF(AO34="","",MAX(C34:D43,U34:V43)+1)</f>
        <v>9</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11</v>
      </c>
      <c r="BF34" s="375"/>
      <c r="BG34" s="374" t="str">
        <f>IF('各会計、関係団体の財政状況及び健全化判断比率'!B34="","",'各会計、関係団体の財政状況及び健全化判断比率'!B34)</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13</v>
      </c>
      <c r="BX34" s="375"/>
      <c r="BY34" s="374" t="str">
        <f>IF('各会計、関係団体の財政状況及び健全化判断比率'!B68="","",'各会計、関係団体の財政状況及び健全化判断比率'!B68)</f>
        <v>鳥取県後期高齢者医療広域連合（一般会計）</v>
      </c>
      <c r="BZ34" s="374"/>
      <c r="CA34" s="374"/>
      <c r="CB34" s="374"/>
      <c r="CC34" s="374"/>
      <c r="CD34" s="374"/>
      <c r="CE34" s="374"/>
      <c r="CF34" s="374"/>
      <c r="CG34" s="374"/>
      <c r="CH34" s="374"/>
      <c r="CI34" s="374"/>
      <c r="CJ34" s="374"/>
      <c r="CK34" s="374"/>
      <c r="CL34" s="374"/>
      <c r="CM34" s="374"/>
      <c r="CN34" s="167"/>
      <c r="CO34" s="375">
        <f>IF(CQ34="","",MAX(C34:D43,U34:V43,AM34:AN43,BE34:BF43,BW34:BX43)+1)</f>
        <v>17</v>
      </c>
      <c r="CP34" s="375"/>
      <c r="CQ34" s="374" t="str">
        <f>IF('各会計、関係団体の財政状況及び健全化判断比率'!BS7="","",'各会計、関係団体の財政状況及び健全化判断比率'!BS7)</f>
        <v>財団法人米子市開発公社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住宅資金貸付事業特別会計</v>
      </c>
      <c r="F35" s="374"/>
      <c r="G35" s="374"/>
      <c r="H35" s="374"/>
      <c r="I35" s="374"/>
      <c r="J35" s="374"/>
      <c r="K35" s="374"/>
      <c r="L35" s="374"/>
      <c r="M35" s="374"/>
      <c r="N35" s="374"/>
      <c r="O35" s="374"/>
      <c r="P35" s="374"/>
      <c r="Q35" s="374"/>
      <c r="R35" s="374"/>
      <c r="S35" s="374"/>
      <c r="T35" s="167"/>
      <c r="U35" s="375">
        <f>IF(W35="","",U34+1)</f>
        <v>6</v>
      </c>
      <c r="V35" s="375"/>
      <c r="W35" s="374" t="str">
        <f>IF('各会計、関係団体の財政状況及び健全化判断比率'!B29="","",'各会計、関係団体の財政状況及び健全化判断比率'!B29)</f>
        <v>介護保険事業特別会計</v>
      </c>
      <c r="X35" s="374"/>
      <c r="Y35" s="374"/>
      <c r="Z35" s="374"/>
      <c r="AA35" s="374"/>
      <c r="AB35" s="374"/>
      <c r="AC35" s="374"/>
      <c r="AD35" s="374"/>
      <c r="AE35" s="374"/>
      <c r="AF35" s="374"/>
      <c r="AG35" s="374"/>
      <c r="AH35" s="374"/>
      <c r="AI35" s="374"/>
      <c r="AJ35" s="374"/>
      <c r="AK35" s="374"/>
      <c r="AL35" s="167"/>
      <c r="AM35" s="375">
        <f t="shared" ref="AM35:AM43" si="0">IF(AO35="","",AM34+1)</f>
        <v>10</v>
      </c>
      <c r="AN35" s="375"/>
      <c r="AO35" s="374" t="str">
        <f>IF('各会計、関係団体の財政状況及び健全化判断比率'!B33="","",'各会計、関係団体の財政状況及び健全化判断比率'!B33)</f>
        <v>工業用水道事業会計</v>
      </c>
      <c r="AP35" s="374"/>
      <c r="AQ35" s="374"/>
      <c r="AR35" s="374"/>
      <c r="AS35" s="374"/>
      <c r="AT35" s="374"/>
      <c r="AU35" s="374"/>
      <c r="AV35" s="374"/>
      <c r="AW35" s="374"/>
      <c r="AX35" s="374"/>
      <c r="AY35" s="374"/>
      <c r="AZ35" s="374"/>
      <c r="BA35" s="374"/>
      <c r="BB35" s="374"/>
      <c r="BC35" s="374"/>
      <c r="BD35" s="167"/>
      <c r="BE35" s="375">
        <f t="shared" ref="BE35:BE43" si="1">IF(BG35="","",BE34+1)</f>
        <v>12</v>
      </c>
      <c r="BF35" s="375"/>
      <c r="BG35" s="374" t="str">
        <f>IF('各会計、関係団体の財政状況及び健全化判断比率'!B35="","",'各会計、関係団体の財政状況及び健全化判断比率'!B35)</f>
        <v>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14</v>
      </c>
      <c r="BX35" s="375"/>
      <c r="BY35" s="374" t="str">
        <f>IF('各会計、関係団体の財政状況及び健全化判断比率'!B69="","",'各会計、関係団体の財政状況及び健全化判断比率'!B69)</f>
        <v>鳥取県後期高齢者医療広域連合（特別会計）</v>
      </c>
      <c r="BZ35" s="374"/>
      <c r="CA35" s="374"/>
      <c r="CB35" s="374"/>
      <c r="CC35" s="374"/>
      <c r="CD35" s="374"/>
      <c r="CE35" s="374"/>
      <c r="CF35" s="374"/>
      <c r="CG35" s="374"/>
      <c r="CH35" s="374"/>
      <c r="CI35" s="374"/>
      <c r="CJ35" s="374"/>
      <c r="CK35" s="374"/>
      <c r="CL35" s="374"/>
      <c r="CM35" s="374"/>
      <c r="CN35" s="167"/>
      <c r="CO35" s="375">
        <f t="shared" ref="CO35:CO43" si="3">IF(CQ35="","",CO34+1)</f>
        <v>18</v>
      </c>
      <c r="CP35" s="375"/>
      <c r="CQ35" s="374" t="str">
        <f>IF('各会計、関係団体の財政状況及び健全化判断比率'!BS8="","",'各会計、関係団体の財政状況及び健全化判断比率'!BS8)</f>
        <v>財団法人米子市生活環境公社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f>IF(E36="","",C35+1)</f>
        <v>3</v>
      </c>
      <c r="D36" s="375"/>
      <c r="E36" s="374" t="str">
        <f>IF('各会計、関係団体の財政状況及び健全化判断比率'!B9="","",'各会計、関係団体の財政状況及び健全化判断比率'!B9)</f>
        <v>土地取得事業特別会計</v>
      </c>
      <c r="F36" s="374"/>
      <c r="G36" s="374"/>
      <c r="H36" s="374"/>
      <c r="I36" s="374"/>
      <c r="J36" s="374"/>
      <c r="K36" s="374"/>
      <c r="L36" s="374"/>
      <c r="M36" s="374"/>
      <c r="N36" s="374"/>
      <c r="O36" s="374"/>
      <c r="P36" s="374"/>
      <c r="Q36" s="374"/>
      <c r="R36" s="374"/>
      <c r="S36" s="374"/>
      <c r="T36" s="167"/>
      <c r="U36" s="375">
        <f t="shared" ref="U36:U43" si="4">IF(W36="","",U35+1)</f>
        <v>7</v>
      </c>
      <c r="V36" s="375"/>
      <c r="W36" s="374" t="str">
        <f>IF('各会計、関係団体の財政状況及び健全化判断比率'!B30="","",'各会計、関係団体の財政状況及び健全化判断比率'!B30)</f>
        <v>後期高齢者医療特別会計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15</v>
      </c>
      <c r="BX36" s="375"/>
      <c r="BY36" s="374" t="str">
        <f>IF('各会計、関係団体の財政状況及び健全化判断比率'!B70="","",'各会計、関係団体の財政状況及び健全化判断比率'!B70)</f>
        <v>米子市日吉津村中学校組合</v>
      </c>
      <c r="BZ36" s="374"/>
      <c r="CA36" s="374"/>
      <c r="CB36" s="374"/>
      <c r="CC36" s="374"/>
      <c r="CD36" s="374"/>
      <c r="CE36" s="374"/>
      <c r="CF36" s="374"/>
      <c r="CG36" s="374"/>
      <c r="CH36" s="374"/>
      <c r="CI36" s="374"/>
      <c r="CJ36" s="374"/>
      <c r="CK36" s="374"/>
      <c r="CL36" s="374"/>
      <c r="CM36" s="374"/>
      <c r="CN36" s="167"/>
      <c r="CO36" s="375">
        <f t="shared" si="3"/>
        <v>19</v>
      </c>
      <c r="CP36" s="375"/>
      <c r="CQ36" s="374" t="str">
        <f>IF('各会計、関係団体の財政状況及び健全化判断比率'!BS9="","",'各会計、関係団体の財政状況及び健全化判断比率'!BS9)</f>
        <v>財団法人米子市文化財団</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f>IF(E37="","",C36+1)</f>
        <v>4</v>
      </c>
      <c r="D37" s="375"/>
      <c r="E37" s="374" t="str">
        <f>IF('各会計、関係団体の財政状況及び健全化判断比率'!B10="","",'各会計、関係団体の財政状況及び健全化判断比率'!B10)</f>
        <v>市営墓地事業特別会計</v>
      </c>
      <c r="F37" s="374"/>
      <c r="G37" s="374"/>
      <c r="H37" s="374"/>
      <c r="I37" s="374"/>
      <c r="J37" s="374"/>
      <c r="K37" s="374"/>
      <c r="L37" s="374"/>
      <c r="M37" s="374"/>
      <c r="N37" s="374"/>
      <c r="O37" s="374"/>
      <c r="P37" s="374"/>
      <c r="Q37" s="374"/>
      <c r="R37" s="374"/>
      <c r="S37" s="374"/>
      <c r="T37" s="167"/>
      <c r="U37" s="375">
        <f t="shared" si="4"/>
        <v>8</v>
      </c>
      <c r="V37" s="375"/>
      <c r="W37" s="374" t="str">
        <f>IF('各会計、関係団体の財政状況及び健全化判断比率'!B31="","",'各会計、関係団体の財政状況及び健全化判断比率'!B31)</f>
        <v>駐車場事業特別会計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16</v>
      </c>
      <c r="BX37" s="375"/>
      <c r="BY37" s="374" t="str">
        <f>IF('各会計、関係団体の財政状況及び健全化判断比率'!B71="","",'各会計、関係団体の財政状況及び健全化判断比率'!B71)</f>
        <v>鳥取県西部広域行政管理組合</v>
      </c>
      <c r="BZ37" s="374"/>
      <c r="CA37" s="374"/>
      <c r="CB37" s="374"/>
      <c r="CC37" s="374"/>
      <c r="CD37" s="374"/>
      <c r="CE37" s="374"/>
      <c r="CF37" s="374"/>
      <c r="CG37" s="374"/>
      <c r="CH37" s="374"/>
      <c r="CI37" s="374"/>
      <c r="CJ37" s="374"/>
      <c r="CK37" s="374"/>
      <c r="CL37" s="374"/>
      <c r="CM37" s="374"/>
      <c r="CN37" s="167"/>
      <c r="CO37" s="375">
        <f t="shared" si="3"/>
        <v>20</v>
      </c>
      <c r="CP37" s="375"/>
      <c r="CQ37" s="374" t="str">
        <f>IF('各会計、関係団体の財政状況及び健全化判断比率'!BS10="","",'各会計、関係団体の財政状況及び健全化判断比率'!BS10)</f>
        <v>財団法人米子市勤労者福祉サービスセンター</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f t="shared" si="3"/>
        <v>21</v>
      </c>
      <c r="CP38" s="375"/>
      <c r="CQ38" s="374" t="str">
        <f>IF('各会計、関係団体の財政状況及び健全化判断比率'!BS11="","",'各会計、関係団体の財政状況及び健全化判断比率'!BS11)</f>
        <v>株式会社白鳳</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f t="shared" si="3"/>
        <v>22</v>
      </c>
      <c r="CP39" s="375"/>
      <c r="CQ39" s="374" t="str">
        <f>IF('各会計、関係団体の財政状況及び健全化判断比率'!BS12="","",'各会計、関係団体の財政状況及び健全化判断比率'!BS12)</f>
        <v>公益財団法人中海水鳥国際交流基金財団</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23</v>
      </c>
      <c r="CP40" s="375"/>
      <c r="CQ40" s="374" t="str">
        <f>IF('各会計、関係団体の財政状況及び健全化判断比率'!BS13="","",'各会計、関係団体の財政状況及び健全化判断比率'!BS13)</f>
        <v>財団法人とっとりコンベンションビューロー</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SheetLayoutView="100" workbookViewId="0">
      <selection activeCell="P35" sqref="P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529</v>
      </c>
      <c r="D34" s="1184"/>
      <c r="E34" s="1185"/>
      <c r="F34" s="32" t="s">
        <v>530</v>
      </c>
      <c r="G34" s="33" t="s">
        <v>531</v>
      </c>
      <c r="H34" s="33" t="s">
        <v>532</v>
      </c>
      <c r="I34" s="33" t="s">
        <v>533</v>
      </c>
      <c r="J34" s="34" t="s">
        <v>533</v>
      </c>
      <c r="K34" s="22"/>
      <c r="L34" s="22"/>
      <c r="M34" s="22"/>
      <c r="N34" s="22"/>
      <c r="O34" s="22"/>
      <c r="P34" s="22"/>
    </row>
    <row r="35" spans="1:16" ht="39" customHeight="1">
      <c r="A35" s="22"/>
      <c r="B35" s="35"/>
      <c r="C35" s="1178" t="s">
        <v>534</v>
      </c>
      <c r="D35" s="1179"/>
      <c r="E35" s="1180"/>
      <c r="F35" s="36" t="s">
        <v>535</v>
      </c>
      <c r="G35" s="37" t="s">
        <v>536</v>
      </c>
      <c r="H35" s="37" t="s">
        <v>537</v>
      </c>
      <c r="I35" s="37" t="s">
        <v>538</v>
      </c>
      <c r="J35" s="38" t="s">
        <v>539</v>
      </c>
      <c r="K35" s="22"/>
      <c r="L35" s="22"/>
      <c r="M35" s="22"/>
      <c r="N35" s="22"/>
      <c r="O35" s="22"/>
      <c r="P35" s="22"/>
    </row>
    <row r="36" spans="1:16" ht="39" customHeight="1">
      <c r="A36" s="22"/>
      <c r="B36" s="35"/>
      <c r="C36" s="1178" t="s">
        <v>540</v>
      </c>
      <c r="D36" s="1179"/>
      <c r="E36" s="1180"/>
      <c r="F36" s="36" t="s">
        <v>541</v>
      </c>
      <c r="G36" s="37" t="s">
        <v>542</v>
      </c>
      <c r="H36" s="37" t="s">
        <v>543</v>
      </c>
      <c r="I36" s="37" t="s">
        <v>544</v>
      </c>
      <c r="J36" s="38" t="s">
        <v>545</v>
      </c>
      <c r="K36" s="22"/>
      <c r="L36" s="22"/>
      <c r="M36" s="22"/>
      <c r="N36" s="22"/>
      <c r="O36" s="22"/>
      <c r="P36" s="22"/>
    </row>
    <row r="37" spans="1:16" ht="39" customHeight="1">
      <c r="A37" s="22"/>
      <c r="B37" s="35"/>
      <c r="C37" s="1178" t="s">
        <v>546</v>
      </c>
      <c r="D37" s="1179"/>
      <c r="E37" s="1180"/>
      <c r="F37" s="36">
        <v>5.34</v>
      </c>
      <c r="G37" s="37">
        <v>6.35</v>
      </c>
      <c r="H37" s="37">
        <v>6.89</v>
      </c>
      <c r="I37" s="37">
        <v>8.2899999999999991</v>
      </c>
      <c r="J37" s="38">
        <v>9.77</v>
      </c>
      <c r="K37" s="22"/>
      <c r="L37" s="22"/>
      <c r="M37" s="22"/>
      <c r="N37" s="22"/>
      <c r="O37" s="22"/>
      <c r="P37" s="22"/>
    </row>
    <row r="38" spans="1:16" ht="39" customHeight="1">
      <c r="A38" s="22"/>
      <c r="B38" s="35"/>
      <c r="C38" s="1178" t="s">
        <v>547</v>
      </c>
      <c r="D38" s="1179"/>
      <c r="E38" s="1180"/>
      <c r="F38" s="36">
        <v>3.94</v>
      </c>
      <c r="G38" s="37">
        <v>3.95</v>
      </c>
      <c r="H38" s="37">
        <v>3.16</v>
      </c>
      <c r="I38" s="37">
        <v>2.98</v>
      </c>
      <c r="J38" s="38">
        <v>4.04</v>
      </c>
      <c r="K38" s="22"/>
      <c r="L38" s="22"/>
      <c r="M38" s="22"/>
      <c r="N38" s="22"/>
      <c r="O38" s="22"/>
      <c r="P38" s="22"/>
    </row>
    <row r="39" spans="1:16" ht="39" customHeight="1">
      <c r="A39" s="22"/>
      <c r="B39" s="35"/>
      <c r="C39" s="1178" t="s">
        <v>548</v>
      </c>
      <c r="D39" s="1179"/>
      <c r="E39" s="1180"/>
      <c r="F39" s="36">
        <v>0.71</v>
      </c>
      <c r="G39" s="37">
        <v>0.49</v>
      </c>
      <c r="H39" s="37">
        <v>0.68</v>
      </c>
      <c r="I39" s="37">
        <v>0.83</v>
      </c>
      <c r="J39" s="38">
        <v>1.75</v>
      </c>
      <c r="K39" s="22"/>
      <c r="L39" s="22"/>
      <c r="M39" s="22"/>
      <c r="N39" s="22"/>
      <c r="O39" s="22"/>
      <c r="P39" s="22"/>
    </row>
    <row r="40" spans="1:16" ht="39" customHeight="1">
      <c r="A40" s="22"/>
      <c r="B40" s="35"/>
      <c r="C40" s="1178" t="s">
        <v>549</v>
      </c>
      <c r="D40" s="1179"/>
      <c r="E40" s="1180"/>
      <c r="F40" s="36">
        <v>0</v>
      </c>
      <c r="G40" s="37">
        <v>0</v>
      </c>
      <c r="H40" s="37">
        <v>0.42</v>
      </c>
      <c r="I40" s="37">
        <v>0.6</v>
      </c>
      <c r="J40" s="38">
        <v>0.87</v>
      </c>
      <c r="K40" s="22"/>
      <c r="L40" s="22"/>
      <c r="M40" s="22"/>
      <c r="N40" s="22"/>
      <c r="O40" s="22"/>
      <c r="P40" s="22"/>
    </row>
    <row r="41" spans="1:16" ht="39" customHeight="1">
      <c r="A41" s="22"/>
      <c r="B41" s="35"/>
      <c r="C41" s="1178" t="s">
        <v>550</v>
      </c>
      <c r="D41" s="1179"/>
      <c r="E41" s="1180"/>
      <c r="F41" s="36">
        <v>0.35</v>
      </c>
      <c r="G41" s="37">
        <v>0.33</v>
      </c>
      <c r="H41" s="37">
        <v>0.34</v>
      </c>
      <c r="I41" s="37">
        <v>0.34</v>
      </c>
      <c r="J41" s="38">
        <v>0.35</v>
      </c>
      <c r="K41" s="22"/>
      <c r="L41" s="22"/>
      <c r="M41" s="22"/>
      <c r="N41" s="22"/>
      <c r="O41" s="22"/>
      <c r="P41" s="22"/>
    </row>
    <row r="42" spans="1:16" ht="39" customHeight="1">
      <c r="A42" s="22"/>
      <c r="B42" s="39"/>
      <c r="C42" s="1178" t="s">
        <v>551</v>
      </c>
      <c r="D42" s="1179"/>
      <c r="E42" s="1180"/>
      <c r="F42" s="36" t="s">
        <v>552</v>
      </c>
      <c r="G42" s="37" t="s">
        <v>553</v>
      </c>
      <c r="H42" s="37" t="s">
        <v>482</v>
      </c>
      <c r="I42" s="37" t="s">
        <v>482</v>
      </c>
      <c r="J42" s="38" t="s">
        <v>482</v>
      </c>
      <c r="K42" s="22"/>
      <c r="L42" s="22"/>
      <c r="M42" s="22"/>
      <c r="N42" s="22"/>
      <c r="O42" s="22"/>
      <c r="P42" s="22"/>
    </row>
    <row r="43" spans="1:16" ht="39" customHeight="1" thickBot="1">
      <c r="A43" s="22"/>
      <c r="B43" s="40"/>
      <c r="C43" s="1181" t="s">
        <v>554</v>
      </c>
      <c r="D43" s="1182"/>
      <c r="E43" s="1183"/>
      <c r="F43" s="41">
        <v>0.02</v>
      </c>
      <c r="G43" s="42">
        <v>0.02</v>
      </c>
      <c r="H43" s="42">
        <v>0.02</v>
      </c>
      <c r="I43" s="42">
        <v>0.03</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0" zoomScaleSheetLayoutView="55" workbookViewId="0">
      <selection activeCell="E53" sqref="E53:J53"/>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7718</v>
      </c>
      <c r="L45" s="60">
        <v>7348</v>
      </c>
      <c r="M45" s="60">
        <v>7357</v>
      </c>
      <c r="N45" s="60">
        <v>6506</v>
      </c>
      <c r="O45" s="61">
        <v>6289</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v>7</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2184</v>
      </c>
      <c r="L48" s="64">
        <v>2250</v>
      </c>
      <c r="M48" s="64">
        <v>2123</v>
      </c>
      <c r="N48" s="64">
        <v>2008</v>
      </c>
      <c r="O48" s="65">
        <v>1957</v>
      </c>
      <c r="P48" s="48"/>
      <c r="Q48" s="48"/>
      <c r="R48" s="48"/>
      <c r="S48" s="48"/>
      <c r="T48" s="48"/>
      <c r="U48" s="48"/>
    </row>
    <row r="49" spans="1:21" ht="30.75" customHeight="1">
      <c r="A49" s="48"/>
      <c r="B49" s="1196"/>
      <c r="C49" s="1197"/>
      <c r="D49" s="62"/>
      <c r="E49" s="1188" t="s">
        <v>16</v>
      </c>
      <c r="F49" s="1188"/>
      <c r="G49" s="1188"/>
      <c r="H49" s="1188"/>
      <c r="I49" s="1188"/>
      <c r="J49" s="1189"/>
      <c r="K49" s="63">
        <v>303</v>
      </c>
      <c r="L49" s="64">
        <v>313</v>
      </c>
      <c r="M49" s="64">
        <v>325</v>
      </c>
      <c r="N49" s="64">
        <v>284</v>
      </c>
      <c r="O49" s="65">
        <v>286</v>
      </c>
      <c r="P49" s="48"/>
      <c r="Q49" s="48"/>
      <c r="R49" s="48"/>
      <c r="S49" s="48"/>
      <c r="T49" s="48"/>
      <c r="U49" s="48"/>
    </row>
    <row r="50" spans="1:21" ht="30.75" customHeight="1">
      <c r="A50" s="48"/>
      <c r="B50" s="1196"/>
      <c r="C50" s="1197"/>
      <c r="D50" s="62"/>
      <c r="E50" s="1188" t="s">
        <v>17</v>
      </c>
      <c r="F50" s="1188"/>
      <c r="G50" s="1188"/>
      <c r="H50" s="1188"/>
      <c r="I50" s="1188"/>
      <c r="J50" s="1189"/>
      <c r="K50" s="63">
        <v>55</v>
      </c>
      <c r="L50" s="64">
        <v>1018</v>
      </c>
      <c r="M50" s="64">
        <v>49</v>
      </c>
      <c r="N50" s="64">
        <v>48</v>
      </c>
      <c r="O50" s="65">
        <v>5</v>
      </c>
      <c r="P50" s="48"/>
      <c r="Q50" s="48"/>
      <c r="R50" s="48"/>
      <c r="S50" s="48"/>
      <c r="T50" s="48"/>
      <c r="U50" s="48"/>
    </row>
    <row r="51" spans="1:21" ht="30.75" customHeight="1">
      <c r="A51" s="48"/>
      <c r="B51" s="1198"/>
      <c r="C51" s="1199"/>
      <c r="D51" s="66"/>
      <c r="E51" s="1188" t="s">
        <v>18</v>
      </c>
      <c r="F51" s="1188"/>
      <c r="G51" s="1188"/>
      <c r="H51" s="1188"/>
      <c r="I51" s="1188"/>
      <c r="J51" s="1189"/>
      <c r="K51" s="63">
        <v>3</v>
      </c>
      <c r="L51" s="64">
        <v>4</v>
      </c>
      <c r="M51" s="64">
        <v>2</v>
      </c>
      <c r="N51" s="64">
        <v>1</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5596</v>
      </c>
      <c r="L52" s="64">
        <v>6482</v>
      </c>
      <c r="M52" s="64">
        <v>5793</v>
      </c>
      <c r="N52" s="64">
        <v>5323</v>
      </c>
      <c r="O52" s="65">
        <v>5282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4674</v>
      </c>
      <c r="L53" s="69">
        <v>4451</v>
      </c>
      <c r="M53" s="69">
        <v>4063</v>
      </c>
      <c r="N53" s="69">
        <v>3524</v>
      </c>
      <c r="O53" s="70">
        <v>3255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63308</v>
      </c>
      <c r="J41" s="83">
        <v>67405</v>
      </c>
      <c r="K41" s="83">
        <v>67005</v>
      </c>
      <c r="L41" s="83">
        <v>66278</v>
      </c>
      <c r="M41" s="84">
        <v>64856</v>
      </c>
    </row>
    <row r="42" spans="2:13" ht="27.75" customHeight="1">
      <c r="B42" s="1204"/>
      <c r="C42" s="1205"/>
      <c r="D42" s="85"/>
      <c r="E42" s="1208" t="s">
        <v>26</v>
      </c>
      <c r="F42" s="1208"/>
      <c r="G42" s="1208"/>
      <c r="H42" s="1209"/>
      <c r="I42" s="86">
        <v>196</v>
      </c>
      <c r="J42" s="87">
        <v>145</v>
      </c>
      <c r="K42" s="87">
        <v>98</v>
      </c>
      <c r="L42" s="87">
        <v>51</v>
      </c>
      <c r="M42" s="88">
        <v>9</v>
      </c>
    </row>
    <row r="43" spans="2:13" ht="27.75" customHeight="1">
      <c r="B43" s="1204"/>
      <c r="C43" s="1205"/>
      <c r="D43" s="85"/>
      <c r="E43" s="1208" t="s">
        <v>27</v>
      </c>
      <c r="F43" s="1208"/>
      <c r="G43" s="1208"/>
      <c r="H43" s="1209"/>
      <c r="I43" s="86">
        <v>32750</v>
      </c>
      <c r="J43" s="87">
        <v>32555</v>
      </c>
      <c r="K43" s="87">
        <v>31513</v>
      </c>
      <c r="L43" s="87">
        <v>29800</v>
      </c>
      <c r="M43" s="88">
        <v>28097</v>
      </c>
    </row>
    <row r="44" spans="2:13" ht="27.75" customHeight="1">
      <c r="B44" s="1204"/>
      <c r="C44" s="1205"/>
      <c r="D44" s="85"/>
      <c r="E44" s="1208" t="s">
        <v>28</v>
      </c>
      <c r="F44" s="1208"/>
      <c r="G44" s="1208"/>
      <c r="H44" s="1209"/>
      <c r="I44" s="86">
        <v>1696</v>
      </c>
      <c r="J44" s="87">
        <v>1889</v>
      </c>
      <c r="K44" s="87">
        <v>2287</v>
      </c>
      <c r="L44" s="87">
        <v>2298</v>
      </c>
      <c r="M44" s="88">
        <v>2287</v>
      </c>
    </row>
    <row r="45" spans="2:13" ht="27.75" customHeight="1">
      <c r="B45" s="1204"/>
      <c r="C45" s="1205"/>
      <c r="D45" s="85"/>
      <c r="E45" s="1208" t="s">
        <v>29</v>
      </c>
      <c r="F45" s="1208"/>
      <c r="G45" s="1208"/>
      <c r="H45" s="1209"/>
      <c r="I45" s="86">
        <v>7462</v>
      </c>
      <c r="J45" s="87">
        <v>7237</v>
      </c>
      <c r="K45" s="87">
        <v>7019</v>
      </c>
      <c r="L45" s="87">
        <v>6535</v>
      </c>
      <c r="M45" s="88">
        <v>6554</v>
      </c>
    </row>
    <row r="46" spans="2:13" ht="27.75" customHeight="1">
      <c r="B46" s="1204"/>
      <c r="C46" s="1205"/>
      <c r="D46" s="89"/>
      <c r="E46" s="1208" t="s">
        <v>30</v>
      </c>
      <c r="F46" s="1208"/>
      <c r="G46" s="1208"/>
      <c r="H46" s="1209"/>
      <c r="I46" s="86">
        <v>698</v>
      </c>
      <c r="J46" s="87">
        <v>116</v>
      </c>
      <c r="K46" s="87">
        <v>96</v>
      </c>
      <c r="L46" s="87">
        <v>9</v>
      </c>
      <c r="M46" s="88">
        <v>9</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v>526</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1986</v>
      </c>
      <c r="J50" s="87">
        <v>2756</v>
      </c>
      <c r="K50" s="87">
        <v>3149</v>
      </c>
      <c r="L50" s="87">
        <v>4152</v>
      </c>
      <c r="M50" s="88">
        <v>4461</v>
      </c>
    </row>
    <row r="51" spans="2:13" ht="27.75" customHeight="1">
      <c r="B51" s="1204"/>
      <c r="C51" s="1205"/>
      <c r="D51" s="85"/>
      <c r="E51" s="1208" t="s">
        <v>36</v>
      </c>
      <c r="F51" s="1208"/>
      <c r="G51" s="1208"/>
      <c r="H51" s="1209"/>
      <c r="I51" s="86">
        <v>3372</v>
      </c>
      <c r="J51" s="87">
        <v>3819</v>
      </c>
      <c r="K51" s="87">
        <v>3737</v>
      </c>
      <c r="L51" s="87">
        <v>3122</v>
      </c>
      <c r="M51" s="88">
        <v>3423</v>
      </c>
    </row>
    <row r="52" spans="2:13" ht="27.75" customHeight="1">
      <c r="B52" s="1206"/>
      <c r="C52" s="1207"/>
      <c r="D52" s="85"/>
      <c r="E52" s="1208" t="s">
        <v>37</v>
      </c>
      <c r="F52" s="1208"/>
      <c r="G52" s="1208"/>
      <c r="H52" s="1209"/>
      <c r="I52" s="86">
        <v>59472</v>
      </c>
      <c r="J52" s="87">
        <v>60200</v>
      </c>
      <c r="K52" s="87">
        <v>60945</v>
      </c>
      <c r="L52" s="87">
        <v>61943</v>
      </c>
      <c r="M52" s="88">
        <v>60673</v>
      </c>
    </row>
    <row r="53" spans="2:13" ht="27.75" customHeight="1" thickBot="1">
      <c r="B53" s="1210" t="s">
        <v>38</v>
      </c>
      <c r="C53" s="1211"/>
      <c r="D53" s="92"/>
      <c r="E53" s="1212" t="s">
        <v>39</v>
      </c>
      <c r="F53" s="1212"/>
      <c r="G53" s="1212"/>
      <c r="H53" s="1213"/>
      <c r="I53" s="93">
        <v>41806</v>
      </c>
      <c r="J53" s="94">
        <v>42572</v>
      </c>
      <c r="K53" s="94">
        <v>40187</v>
      </c>
      <c r="L53" s="94">
        <v>35753</v>
      </c>
      <c r="M53" s="95">
        <v>33256</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N23" sqref="N2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573</v>
      </c>
      <c r="C41" s="248"/>
      <c r="D41" s="248"/>
      <c r="E41" s="248"/>
      <c r="F41" s="248"/>
      <c r="G41" s="248"/>
      <c r="H41" s="248"/>
      <c r="I41" s="248"/>
      <c r="J41" s="248"/>
      <c r="K41" s="248"/>
      <c r="L41" s="248"/>
      <c r="M41" s="248"/>
      <c r="N41" s="248"/>
      <c r="O41" s="248"/>
      <c r="P41" s="249"/>
    </row>
    <row r="42" spans="2:17">
      <c r="B42" s="250"/>
      <c r="C42" s="246"/>
      <c r="D42" s="246"/>
      <c r="E42" s="246"/>
      <c r="F42" s="246"/>
      <c r="G42" s="353" t="s">
        <v>574</v>
      </c>
      <c r="I42" s="354"/>
      <c r="J42" s="354"/>
      <c r="K42" s="354"/>
      <c r="L42" s="246"/>
      <c r="M42" s="246"/>
      <c r="N42" s="246"/>
      <c r="O42" s="246"/>
    </row>
    <row r="43" spans="2:17">
      <c r="B43" s="250"/>
      <c r="C43" s="246"/>
      <c r="D43" s="246"/>
      <c r="E43" s="246"/>
      <c r="F43" s="246"/>
      <c r="G43" s="1235" t="s">
        <v>582</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575</v>
      </c>
    </row>
    <row r="50" spans="1:17">
      <c r="B50" s="250"/>
      <c r="C50" s="246"/>
      <c r="D50" s="246"/>
      <c r="E50" s="246"/>
      <c r="F50" s="246"/>
      <c r="G50" s="1244"/>
      <c r="H50" s="1245"/>
      <c r="I50" s="1245"/>
      <c r="J50" s="1246"/>
      <c r="K50" s="356" t="s">
        <v>522</v>
      </c>
      <c r="L50" s="356" t="s">
        <v>523</v>
      </c>
      <c r="M50" s="356" t="s">
        <v>524</v>
      </c>
      <c r="N50" s="356" t="s">
        <v>525</v>
      </c>
      <c r="O50" s="356" t="s">
        <v>526</v>
      </c>
    </row>
    <row r="51" spans="1:17">
      <c r="B51" s="250"/>
      <c r="C51" s="246"/>
      <c r="D51" s="246"/>
      <c r="E51" s="246"/>
      <c r="F51" s="246"/>
      <c r="G51" s="1247" t="s">
        <v>576</v>
      </c>
      <c r="H51" s="1248"/>
      <c r="I51" s="1253" t="s">
        <v>577</v>
      </c>
      <c r="J51" s="1253"/>
      <c r="K51" s="1255"/>
      <c r="L51" s="1255"/>
      <c r="M51" s="1255"/>
      <c r="N51" s="1221">
        <v>134.1</v>
      </c>
      <c r="O51" s="1255"/>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583</v>
      </c>
      <c r="J53" s="1233"/>
      <c r="K53" s="1256"/>
      <c r="L53" s="1256"/>
      <c r="M53" s="1256"/>
      <c r="N53" s="1225">
        <v>61.2</v>
      </c>
      <c r="O53" s="1256"/>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578</v>
      </c>
      <c r="H55" s="1228"/>
      <c r="I55" s="1233" t="s">
        <v>577</v>
      </c>
      <c r="J55" s="1233"/>
      <c r="K55" s="1255"/>
      <c r="L55" s="1255"/>
      <c r="M55" s="1255"/>
      <c r="N55" s="1221">
        <v>34.9</v>
      </c>
      <c r="O55" s="1255"/>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583</v>
      </c>
      <c r="J57" s="1223"/>
      <c r="K57" s="1256"/>
      <c r="L57" s="1256"/>
      <c r="M57" s="1256"/>
      <c r="N57" s="1225">
        <v>60.2</v>
      </c>
      <c r="O57" s="1256"/>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579</v>
      </c>
      <c r="C63" s="246"/>
      <c r="D63" s="246"/>
      <c r="E63" s="246"/>
      <c r="F63" s="246"/>
      <c r="G63" s="246"/>
      <c r="H63" s="246"/>
      <c r="I63" s="246"/>
      <c r="J63" s="246"/>
      <c r="K63" s="246"/>
      <c r="L63" s="246"/>
      <c r="M63" s="246"/>
      <c r="N63" s="246"/>
      <c r="O63" s="246"/>
    </row>
    <row r="64" spans="1:17">
      <c r="B64" s="250"/>
      <c r="C64" s="246"/>
      <c r="D64" s="246"/>
      <c r="E64" s="246"/>
      <c r="F64" s="246"/>
      <c r="G64" s="353" t="s">
        <v>574</v>
      </c>
      <c r="I64" s="354"/>
      <c r="J64" s="354"/>
      <c r="K64" s="354"/>
      <c r="L64" s="246"/>
      <c r="M64" s="246"/>
      <c r="N64" s="246"/>
      <c r="O64" s="246"/>
    </row>
    <row r="65" spans="2:30">
      <c r="B65" s="250"/>
      <c r="C65" s="246"/>
      <c r="D65" s="246"/>
      <c r="E65" s="246"/>
      <c r="F65" s="246"/>
      <c r="G65" s="1235" t="s">
        <v>584</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580</v>
      </c>
      <c r="I71" s="370"/>
      <c r="J71" s="366"/>
      <c r="K71" s="366"/>
      <c r="L71" s="367"/>
      <c r="M71" s="366"/>
      <c r="N71" s="367"/>
      <c r="O71" s="368"/>
    </row>
    <row r="72" spans="2:30">
      <c r="B72" s="250"/>
      <c r="C72" s="246"/>
      <c r="D72" s="246"/>
      <c r="E72" s="246"/>
      <c r="F72" s="246"/>
      <c r="G72" s="1244"/>
      <c r="H72" s="1245"/>
      <c r="I72" s="1245"/>
      <c r="J72" s="1246"/>
      <c r="K72" s="356" t="s">
        <v>522</v>
      </c>
      <c r="L72" s="356" t="s">
        <v>523</v>
      </c>
      <c r="M72" s="356" t="s">
        <v>524</v>
      </c>
      <c r="N72" s="356" t="s">
        <v>525</v>
      </c>
      <c r="O72" s="356" t="s">
        <v>526</v>
      </c>
    </row>
    <row r="73" spans="2:30">
      <c r="B73" s="250"/>
      <c r="C73" s="246"/>
      <c r="D73" s="246"/>
      <c r="E73" s="246"/>
      <c r="F73" s="246"/>
      <c r="G73" s="1247" t="s">
        <v>576</v>
      </c>
      <c r="H73" s="1248"/>
      <c r="I73" s="1253" t="s">
        <v>577</v>
      </c>
      <c r="J73" s="1253"/>
      <c r="K73" s="1234">
        <v>161.69999999999999</v>
      </c>
      <c r="L73" s="1234">
        <v>162.19999999999999</v>
      </c>
      <c r="M73" s="1221">
        <v>153.5</v>
      </c>
      <c r="N73" s="1221">
        <v>134.1</v>
      </c>
      <c r="O73" s="1221">
        <v>124.8</v>
      </c>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581</v>
      </c>
      <c r="J75" s="1233"/>
      <c r="K75" s="1225">
        <v>19.8</v>
      </c>
      <c r="L75" s="1225">
        <v>18.600000000000001</v>
      </c>
      <c r="M75" s="1225">
        <v>16.8</v>
      </c>
      <c r="N75" s="1225">
        <v>15.2</v>
      </c>
      <c r="O75" s="1225">
        <v>13.6</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578</v>
      </c>
      <c r="H77" s="1228"/>
      <c r="I77" s="1233" t="s">
        <v>577</v>
      </c>
      <c r="J77" s="1233"/>
      <c r="K77" s="1234">
        <v>46.1</v>
      </c>
      <c r="L77" s="1234">
        <v>37.6</v>
      </c>
      <c r="M77" s="1221">
        <v>33.799999999999997</v>
      </c>
      <c r="N77" s="1221">
        <v>34.9</v>
      </c>
      <c r="O77" s="1221">
        <v>15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581</v>
      </c>
      <c r="J79" s="1223"/>
      <c r="K79" s="1224">
        <v>8.5</v>
      </c>
      <c r="L79" s="1224">
        <v>7.9</v>
      </c>
      <c r="M79" s="1224">
        <v>7.1</v>
      </c>
      <c r="N79" s="1224">
        <v>7.2</v>
      </c>
      <c r="O79" s="1224">
        <v>5</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90" zoomScaleNormal="90" zoomScaleSheetLayoutView="70" workbookViewId="0">
      <selection activeCell="G73" sqref="G73:H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3" sqref="G73:H76"/>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41</v>
      </c>
      <c r="E2" s="111"/>
      <c r="F2" s="112" t="s">
        <v>521</v>
      </c>
      <c r="G2" s="113"/>
      <c r="H2" s="114"/>
    </row>
    <row r="3" spans="1:8">
      <c r="A3" s="110" t="s">
        <v>514</v>
      </c>
      <c r="B3" s="115"/>
      <c r="C3" s="116"/>
      <c r="D3" s="117">
        <v>29783</v>
      </c>
      <c r="E3" s="118"/>
      <c r="F3" s="119">
        <v>43493</v>
      </c>
      <c r="G3" s="120"/>
      <c r="H3" s="121"/>
    </row>
    <row r="4" spans="1:8">
      <c r="A4" s="122"/>
      <c r="B4" s="123"/>
      <c r="C4" s="124"/>
      <c r="D4" s="125">
        <v>13094</v>
      </c>
      <c r="E4" s="126"/>
      <c r="F4" s="127">
        <v>23254</v>
      </c>
      <c r="G4" s="128"/>
      <c r="H4" s="129"/>
    </row>
    <row r="5" spans="1:8">
      <c r="A5" s="110" t="s">
        <v>516</v>
      </c>
      <c r="B5" s="115"/>
      <c r="C5" s="116"/>
      <c r="D5" s="117">
        <v>43749</v>
      </c>
      <c r="E5" s="118"/>
      <c r="F5" s="119">
        <v>50840</v>
      </c>
      <c r="G5" s="120"/>
      <c r="H5" s="121"/>
    </row>
    <row r="6" spans="1:8">
      <c r="A6" s="122"/>
      <c r="B6" s="123"/>
      <c r="C6" s="124"/>
      <c r="D6" s="125">
        <v>18433</v>
      </c>
      <c r="E6" s="126"/>
      <c r="F6" s="127">
        <v>25367</v>
      </c>
      <c r="G6" s="128"/>
      <c r="H6" s="129"/>
    </row>
    <row r="7" spans="1:8">
      <c r="A7" s="110" t="s">
        <v>517</v>
      </c>
      <c r="B7" s="115"/>
      <c r="C7" s="116"/>
      <c r="D7" s="117">
        <v>41761</v>
      </c>
      <c r="E7" s="118"/>
      <c r="F7" s="119">
        <v>53605</v>
      </c>
      <c r="G7" s="120"/>
      <c r="H7" s="121"/>
    </row>
    <row r="8" spans="1:8">
      <c r="A8" s="122"/>
      <c r="B8" s="123"/>
      <c r="C8" s="124"/>
      <c r="D8" s="125">
        <v>14743</v>
      </c>
      <c r="E8" s="126"/>
      <c r="F8" s="127">
        <v>28343</v>
      </c>
      <c r="G8" s="128"/>
      <c r="H8" s="129"/>
    </row>
    <row r="9" spans="1:8">
      <c r="A9" s="110" t="s">
        <v>518</v>
      </c>
      <c r="B9" s="115"/>
      <c r="C9" s="116"/>
      <c r="D9" s="117">
        <v>38977</v>
      </c>
      <c r="E9" s="118"/>
      <c r="F9" s="119">
        <v>58051</v>
      </c>
      <c r="G9" s="120"/>
      <c r="H9" s="121"/>
    </row>
    <row r="10" spans="1:8">
      <c r="A10" s="122"/>
      <c r="B10" s="123"/>
      <c r="C10" s="124"/>
      <c r="D10" s="125">
        <v>16769</v>
      </c>
      <c r="E10" s="126"/>
      <c r="F10" s="127">
        <v>32143</v>
      </c>
      <c r="G10" s="128"/>
      <c r="H10" s="129"/>
    </row>
    <row r="11" spans="1:8">
      <c r="A11" s="110" t="s">
        <v>519</v>
      </c>
      <c r="B11" s="115"/>
      <c r="C11" s="116"/>
      <c r="D11" s="117">
        <v>27387</v>
      </c>
      <c r="E11" s="118"/>
      <c r="F11" s="119">
        <v>40879</v>
      </c>
      <c r="G11" s="120"/>
      <c r="H11" s="121"/>
    </row>
    <row r="12" spans="1:8">
      <c r="A12" s="122"/>
      <c r="B12" s="123"/>
      <c r="C12" s="130"/>
      <c r="D12" s="125">
        <v>12228</v>
      </c>
      <c r="E12" s="126"/>
      <c r="F12" s="127">
        <v>24087</v>
      </c>
      <c r="G12" s="128"/>
      <c r="H12" s="129"/>
    </row>
    <row r="13" spans="1:8">
      <c r="A13" s="110"/>
      <c r="B13" s="115"/>
      <c r="C13" s="131"/>
      <c r="D13" s="132">
        <v>36331</v>
      </c>
      <c r="E13" s="133"/>
      <c r="F13" s="134">
        <v>49374</v>
      </c>
      <c r="G13" s="135"/>
      <c r="H13" s="121"/>
    </row>
    <row r="14" spans="1:8">
      <c r="A14" s="122"/>
      <c r="B14" s="123"/>
      <c r="C14" s="124"/>
      <c r="D14" s="125">
        <v>15053</v>
      </c>
      <c r="E14" s="126"/>
      <c r="F14" s="127">
        <v>26639</v>
      </c>
      <c r="G14" s="128"/>
      <c r="H14" s="129"/>
    </row>
    <row r="17" spans="1:11">
      <c r="A17" s="106" t="s">
        <v>42</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43</v>
      </c>
      <c r="B19" s="136">
        <f>ROUND(VALUE(SUBSTITUTE(実質収支比率等に係る経年分析!F$48,"▲","-")),2)</f>
        <v>3.09</v>
      </c>
      <c r="C19" s="136">
        <f>ROUND(VALUE(SUBSTITUTE(実質収支比率等に係る経年分析!G$48,"▲","-")),2)</f>
        <v>3.34</v>
      </c>
      <c r="D19" s="136">
        <f>ROUND(VALUE(SUBSTITUTE(実質収支比率等に係る経年分析!H$48,"▲","-")),2)</f>
        <v>2.57</v>
      </c>
      <c r="E19" s="136">
        <f>ROUND(VALUE(SUBSTITUTE(実質収支比率等に係る経年分析!I$48,"▲","-")),2)</f>
        <v>2.42</v>
      </c>
      <c r="F19" s="136">
        <f>ROUND(VALUE(SUBSTITUTE(実質収支比率等に係る経年分析!J$48,"▲","-")),2)</f>
        <v>3.48</v>
      </c>
    </row>
    <row r="20" spans="1:11">
      <c r="A20" s="136" t="s">
        <v>44</v>
      </c>
      <c r="B20" s="136">
        <f>ROUND(VALUE(SUBSTITUTE(実質収支比率等に係る経年分析!F$47,"▲","-")),2)</f>
        <v>4.4400000000000004</v>
      </c>
      <c r="C20" s="136">
        <f>ROUND(VALUE(SUBSTITUTE(実質収支比率等に係る経年分析!G$47,"▲","-")),2)</f>
        <v>4.3899999999999997</v>
      </c>
      <c r="D20" s="136">
        <f>ROUND(VALUE(SUBSTITUTE(実質収支比率等に係る経年分析!H$47,"▲","-")),2)</f>
        <v>4.37</v>
      </c>
      <c r="E20" s="136">
        <f>ROUND(VALUE(SUBSTITUTE(実質収支比率等に係る経年分析!I$47,"▲","-")),2)</f>
        <v>4.37</v>
      </c>
      <c r="F20" s="136">
        <f>ROUND(VALUE(SUBSTITUTE(実質収支比率等に係る経年分析!J$47,"▲","-")),2)</f>
        <v>5.2</v>
      </c>
    </row>
    <row r="21" spans="1:11">
      <c r="A21" s="136" t="s">
        <v>45</v>
      </c>
      <c r="B21" s="136">
        <f>IF(ISNUMBER(VALUE(SUBSTITUTE(実質収支比率等に係る経年分析!F$49,"▲","-"))),ROUND(VALUE(SUBSTITUTE(実質収支比率等に係る経年分析!F$49,"▲","-")),2),NA())</f>
        <v>1.02</v>
      </c>
      <c r="C21" s="136">
        <f>IF(ISNUMBER(VALUE(SUBSTITUTE(実質収支比率等に係る経年分析!G$49,"▲","-"))),ROUND(VALUE(SUBSTITUTE(実質収支比率等に係る経年分析!G$49,"▲","-")),2),NA())</f>
        <v>0.28000000000000003</v>
      </c>
      <c r="D21" s="136">
        <f>IF(ISNUMBER(VALUE(SUBSTITUTE(実質収支比率等に係る経年分析!H$49,"▲","-"))),ROUND(VALUE(SUBSTITUTE(実質収支比率等に係る経年分析!H$49,"▲","-")),2),NA())</f>
        <v>-0.73</v>
      </c>
      <c r="E21" s="136">
        <f>IF(ISNUMBER(VALUE(SUBSTITUTE(実質収支比率等に係る経年分析!I$49,"▲","-"))),ROUND(VALUE(SUBSTITUTE(実質収支比率等に係る経年分析!I$49,"▲","-")),2),NA())</f>
        <v>-0.15</v>
      </c>
      <c r="F21" s="136">
        <f>IF(ISNUMBER(VALUE(SUBSTITUTE(実質収支比率等に係る経年分析!J$49,"▲","-"))),ROUND(VALUE(SUBSTITUTE(実質収支比率等に係る経年分析!J$49,"▲","-")),2),NA())</f>
        <v>2.56</v>
      </c>
    </row>
    <row r="24" spans="1:11">
      <c r="A24" s="106" t="s">
        <v>46</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47</v>
      </c>
      <c r="C26" s="137" t="s">
        <v>48</v>
      </c>
      <c r="D26" s="137" t="s">
        <v>47</v>
      </c>
      <c r="E26" s="137" t="s">
        <v>48</v>
      </c>
      <c r="F26" s="137" t="s">
        <v>47</v>
      </c>
      <c r="G26" s="137" t="s">
        <v>48</v>
      </c>
      <c r="H26" s="137" t="s">
        <v>47</v>
      </c>
      <c r="I26" s="137" t="s">
        <v>48</v>
      </c>
      <c r="J26" s="137" t="s">
        <v>47</v>
      </c>
      <c r="K26" s="137" t="s">
        <v>48</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0.04</v>
      </c>
    </row>
    <row r="28" spans="1:11">
      <c r="A28" s="137" t="str">
        <f>IF(連結実質赤字比率に係る赤字・黒字の構成分析!C$42="",NA(),連結実質赤字比率に係る赤字・黒字の構成分析!C$42)</f>
        <v>その他会計（赤字）</v>
      </c>
      <c r="B28" s="137">
        <f>IF(ROUND(VALUE(SUBSTITUTE(連結実質赤字比率に係る赤字・黒字の構成分析!F$42,"▲", "-")), 2) &lt; 0, ABS(ROUND(VALUE(SUBSTITUTE(連結実質赤字比率に係る赤字・黒字の構成分析!F$42,"▲", "-")), 2)), NA())</f>
        <v>9.16</v>
      </c>
      <c r="C28" s="137" t="e">
        <f>IF(ROUND(VALUE(SUBSTITUTE(連結実質赤字比率に係る赤字・黒字の構成分析!F$42,"▲", "-")), 2) &gt;= 0, ABS(ROUND(VALUE(SUBSTITUTE(連結実質赤字比率に係る赤字・黒字の構成分析!F$42,"▲", "-")), 2)), NA())</f>
        <v>#N/A</v>
      </c>
      <c r="D28" s="137" t="e">
        <f>IF(ROUND(VALUE(SUBSTITUTE(連結実質赤字比率に係る赤字・黒字の構成分析!G$42,"▲", "-")), 2) &lt; 0, ABS(ROUND(VALUE(SUBSTITUTE(連結実質赤字比率に係る赤字・黒字の構成分析!G$42,"▲", "-")), 2)), NA())</f>
        <v>#N/A</v>
      </c>
      <c r="E28" s="137">
        <f>IF(ROUND(VALUE(SUBSTITUTE(連結実質赤字比率に係る赤字・黒字の構成分析!G$42,"▲", "-")), 2) &gt;= 0, ABS(ROUND(VALUE(SUBSTITUTE(連結実質赤字比率に係る赤字・黒字の構成分析!G$42,"▲", "-")), 2)), NA())</f>
        <v>0</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工業用水道事業会計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0.35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0.33</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0.34</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0.34</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0.35</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0.42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0.87</v>
      </c>
    </row>
    <row r="31" spans="1:11">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0.71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0.49</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0.68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0.83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1.75</v>
      </c>
    </row>
    <row r="32" spans="1:11">
      <c r="A32" s="137" t="str">
        <f>IF(連結実質赤字比率に係る赤字・黒字の構成分析!C$38="",NA(),連結実質赤字比率に係る赤字・黒字の構成分析!C$38)</f>
        <v>一般会計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3.94</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3.95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3.16</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2.98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4.04</v>
      </c>
    </row>
    <row r="33" spans="1:16">
      <c r="A33" s="137" t="str">
        <f>IF(連結実質赤字比率に係る赤字・黒字の構成分析!C$37="",NA(),連結実質赤字比率に係る赤字・黒字の構成分析!C$37)</f>
        <v>水道事業会計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5.34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6.35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6.89</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8.2899999999999991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9.77</v>
      </c>
    </row>
    <row r="34" spans="1:16">
      <c r="A34" s="137" t="str">
        <f>IF(連結実質赤字比率に係る赤字・黒字の構成分析!C$36="",NA(),連結実質赤字比率に係る赤字・黒字の構成分析!C$36)</f>
        <v>国民健康保険事業特別会計</v>
      </c>
      <c r="B34" s="137">
        <f>IF(ROUND(VALUE(SUBSTITUTE(連結実質赤字比率に係る赤字・黒字の構成分析!F$36,"▲", "-")), 2) &lt; 0, ABS(ROUND(VALUE(SUBSTITUTE(連結実質赤字比率に係る赤字・黒字の構成分析!F$36,"▲", "-")), 2)), NA())</f>
        <v>0.65</v>
      </c>
      <c r="C34" s="137" t="e">
        <f>IF(ROUND(VALUE(SUBSTITUTE(連結実質赤字比率に係る赤字・黒字の構成分析!F$36,"▲", "-")), 2) &gt;= 0, ABS(ROUND(VALUE(SUBSTITUTE(連結実質赤字比率に係る赤字・黒字の構成分析!F$36,"▲", "-")), 2)), NA())</f>
        <v>#N/A</v>
      </c>
      <c r="D34" s="137">
        <f>IF(ROUND(VALUE(SUBSTITUTE(連結実質赤字比率に係る赤字・黒字の構成分析!G$36,"▲", "-")), 2) &lt; 0, ABS(ROUND(VALUE(SUBSTITUTE(連結実質赤字比率に係る赤字・黒字の構成分析!G$36,"▲", "-")), 2)), NA())</f>
        <v>0.96</v>
      </c>
      <c r="E34" s="137" t="e">
        <f>IF(ROUND(VALUE(SUBSTITUTE(連結実質赤字比率に係る赤字・黒字の構成分析!G$36,"▲", "-")), 2) &gt;= 0, ABS(ROUND(VALUE(SUBSTITUTE(連結実質赤字比率に係る赤字・黒字の構成分析!G$36,"▲", "-")), 2)), NA())</f>
        <v>#N/A</v>
      </c>
      <c r="F34" s="137">
        <f>IF(ROUND(VALUE(SUBSTITUTE(連結実質赤字比率に係る赤字・黒字の構成分析!H$36,"▲", "-")), 2) &lt; 0, ABS(ROUND(VALUE(SUBSTITUTE(連結実質赤字比率に係る赤字・黒字の構成分析!H$36,"▲", "-")), 2)), NA())</f>
        <v>1.29</v>
      </c>
      <c r="G34" s="137" t="e">
        <f>IF(ROUND(VALUE(SUBSTITUTE(連結実質赤字比率に係る赤字・黒字の構成分析!H$36,"▲", "-")), 2) &gt;= 0, ABS(ROUND(VALUE(SUBSTITUTE(連結実質赤字比率に係る赤字・黒字の構成分析!H$36,"▲", "-")), 2)), NA())</f>
        <v>#N/A</v>
      </c>
      <c r="H34" s="137">
        <f>IF(ROUND(VALUE(SUBSTITUTE(連結実質赤字比率に係る赤字・黒字の構成分析!I$36,"▲", "-")), 2) &lt; 0, ABS(ROUND(VALUE(SUBSTITUTE(連結実質赤字比率に係る赤字・黒字の構成分析!I$36,"▲", "-")), 2)), NA())</f>
        <v>1.17</v>
      </c>
      <c r="I34" s="137" t="e">
        <f>IF(ROUND(VALUE(SUBSTITUTE(連結実質赤字比率に係る赤字・黒字の構成分析!I$36,"▲", "-")), 2) &gt;= 0, ABS(ROUND(VALUE(SUBSTITUTE(連結実質赤字比率に係る赤字・黒字の構成分析!I$36,"▲", "-")), 2)), NA())</f>
        <v>#N/A</v>
      </c>
      <c r="J34" s="137">
        <f>IF(ROUND(VALUE(SUBSTITUTE(連結実質赤字比率に係る赤字・黒字の構成分析!J$36,"▲", "-")), 2) &lt; 0, ABS(ROUND(VALUE(SUBSTITUTE(連結実質赤字比率に係る赤字・黒字の構成分析!J$36,"▲", "-")), 2)), NA())</f>
        <v>0.27</v>
      </c>
      <c r="K34" s="137" t="e">
        <f>IF(ROUND(VALUE(SUBSTITUTE(連結実質赤字比率に係る赤字・黒字の構成分析!J$36,"▲", "-")), 2) &gt;= 0, ABS(ROUND(VALUE(SUBSTITUTE(連結実質赤字比率に係る赤字・黒字の構成分析!J$36,"▲", "-")), 2)), NA())</f>
        <v>#N/A</v>
      </c>
    </row>
    <row r="35" spans="1:16">
      <c r="A35" s="137" t="str">
        <f>IF(連結実質赤字比率に係る赤字・黒字の構成分析!C$35="",NA(),連結実質赤字比率に係る赤字・黒字の構成分析!C$35)</f>
        <v>住宅資金貸付事業特別会計</v>
      </c>
      <c r="B35" s="137">
        <f>IF(ROUND(VALUE(SUBSTITUTE(連結実質赤字比率に係る赤字・黒字の構成分析!F$35,"▲", "-")), 2) &lt; 0, ABS(ROUND(VALUE(SUBSTITUTE(連結実質赤字比率に係る赤字・黒字の構成分析!F$35,"▲", "-")), 2)), NA())</f>
        <v>0.64</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0.61</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0.6</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0.57999999999999996</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0.56000000000000005</v>
      </c>
      <c r="K35" s="137" t="e">
        <f>IF(ROUND(VALUE(SUBSTITUTE(連結実質赤字比率に係る赤字・黒字の構成分析!J$35,"▲", "-")), 2) &gt;= 0, ABS(ROUND(VALUE(SUBSTITUTE(連結実質赤字比率に係る赤字・黒字の構成分析!J$35,"▲", "-")), 2)), NA())</f>
        <v>#N/A</v>
      </c>
    </row>
    <row r="36" spans="1:16">
      <c r="A36" s="137" t="str">
        <f>IF(連結実質赤字比率に係る赤字・黒字の構成分析!C$34="",NA(),連結実質赤字比率に係る赤字・黒字の構成分析!C$34)</f>
        <v>駐車場事業特別会計</v>
      </c>
      <c r="B36" s="137">
        <f>IF(ROUND(VALUE(SUBSTITUTE(連結実質赤字比率に係る赤字・黒字の構成分析!F$34,"▲", "-")), 2) &lt; 0, ABS(ROUND(VALUE(SUBSTITUTE(連結実質赤字比率に係る赤字・黒字の構成分析!F$34,"▲", "-")), 2)), NA())</f>
        <v>1.61</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1.67</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1.73</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1.78</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1.78</v>
      </c>
      <c r="K36" s="137" t="e">
        <f>IF(ROUND(VALUE(SUBSTITUTE(連結実質赤字比率に係る赤字・黒字の構成分析!J$34,"▲", "-")), 2) &gt;= 0, ABS(ROUND(VALUE(SUBSTITUTE(連結実質赤字比率に係る赤字・黒字の構成分析!J$34,"▲", "-")), 2)), NA())</f>
        <v>#N/A</v>
      </c>
    </row>
    <row r="39" spans="1:16">
      <c r="A39" s="106" t="s">
        <v>49</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50</v>
      </c>
      <c r="C41" s="138"/>
      <c r="D41" s="138" t="s">
        <v>51</v>
      </c>
      <c r="E41" s="138" t="s">
        <v>50</v>
      </c>
      <c r="F41" s="138"/>
      <c r="G41" s="138" t="s">
        <v>51</v>
      </c>
      <c r="H41" s="138" t="s">
        <v>50</v>
      </c>
      <c r="I41" s="138"/>
      <c r="J41" s="138" t="s">
        <v>51</v>
      </c>
      <c r="K41" s="138" t="s">
        <v>50</v>
      </c>
      <c r="L41" s="138"/>
      <c r="M41" s="138" t="s">
        <v>51</v>
      </c>
      <c r="N41" s="138" t="s">
        <v>50</v>
      </c>
      <c r="O41" s="138"/>
      <c r="P41" s="138" t="s">
        <v>51</v>
      </c>
    </row>
    <row r="42" spans="1:16">
      <c r="A42" s="138" t="s">
        <v>52</v>
      </c>
      <c r="B42" s="138"/>
      <c r="C42" s="138"/>
      <c r="D42" s="138">
        <f>'実質公債費比率（分子）の構造'!K$52</f>
        <v>5596</v>
      </c>
      <c r="E42" s="138"/>
      <c r="F42" s="138"/>
      <c r="G42" s="138">
        <f>'実質公債費比率（分子）の構造'!L$52</f>
        <v>6482</v>
      </c>
      <c r="H42" s="138"/>
      <c r="I42" s="138"/>
      <c r="J42" s="138">
        <f>'実質公債費比率（分子）の構造'!M$52</f>
        <v>5793</v>
      </c>
      <c r="K42" s="138"/>
      <c r="L42" s="138"/>
      <c r="M42" s="138">
        <f>'実質公債費比率（分子）の構造'!N$52</f>
        <v>5323</v>
      </c>
      <c r="N42" s="138"/>
      <c r="O42" s="138"/>
      <c r="P42" s="138">
        <f>'実質公債費比率（分子）の構造'!O$52</f>
        <v>5282</v>
      </c>
    </row>
    <row r="43" spans="1:16">
      <c r="A43" s="138" t="s">
        <v>53</v>
      </c>
      <c r="B43" s="138">
        <f>'実質公債費比率（分子）の構造'!K$51</f>
        <v>3</v>
      </c>
      <c r="C43" s="138"/>
      <c r="D43" s="138"/>
      <c r="E43" s="138">
        <f>'実質公債費比率（分子）の構造'!L$51</f>
        <v>4</v>
      </c>
      <c r="F43" s="138"/>
      <c r="G43" s="138"/>
      <c r="H43" s="138">
        <f>'実質公債費比率（分子）の構造'!M$51</f>
        <v>2</v>
      </c>
      <c r="I43" s="138"/>
      <c r="J43" s="138"/>
      <c r="K43" s="138">
        <f>'実質公債費比率（分子）の構造'!N$51</f>
        <v>1</v>
      </c>
      <c r="L43" s="138"/>
      <c r="M43" s="138"/>
      <c r="N43" s="138">
        <f>'実質公債費比率（分子）の構造'!O$51</f>
        <v>0</v>
      </c>
      <c r="O43" s="138"/>
      <c r="P43" s="138"/>
    </row>
    <row r="44" spans="1:16">
      <c r="A44" s="138" t="s">
        <v>54</v>
      </c>
      <c r="B44" s="138">
        <f>'実質公債費比率（分子）の構造'!K$50</f>
        <v>55</v>
      </c>
      <c r="C44" s="138"/>
      <c r="D44" s="138"/>
      <c r="E44" s="138">
        <f>'実質公債費比率（分子）の構造'!L$50</f>
        <v>1018</v>
      </c>
      <c r="F44" s="138"/>
      <c r="G44" s="138"/>
      <c r="H44" s="138">
        <f>'実質公債費比率（分子）の構造'!M$50</f>
        <v>49</v>
      </c>
      <c r="I44" s="138"/>
      <c r="J44" s="138"/>
      <c r="K44" s="138">
        <f>'実質公債費比率（分子）の構造'!N$50</f>
        <v>48</v>
      </c>
      <c r="L44" s="138"/>
      <c r="M44" s="138"/>
      <c r="N44" s="138">
        <f>'実質公債費比率（分子）の構造'!O$50</f>
        <v>5</v>
      </c>
      <c r="O44" s="138"/>
      <c r="P44" s="138"/>
    </row>
    <row r="45" spans="1:16">
      <c r="A45" s="138" t="s">
        <v>55</v>
      </c>
      <c r="B45" s="138">
        <f>'実質公債費比率（分子）の構造'!K$49</f>
        <v>303</v>
      </c>
      <c r="C45" s="138"/>
      <c r="D45" s="138"/>
      <c r="E45" s="138">
        <f>'実質公債費比率（分子）の構造'!L$49</f>
        <v>313</v>
      </c>
      <c r="F45" s="138"/>
      <c r="G45" s="138"/>
      <c r="H45" s="138">
        <f>'実質公債費比率（分子）の構造'!M$49</f>
        <v>325</v>
      </c>
      <c r="I45" s="138"/>
      <c r="J45" s="138"/>
      <c r="K45" s="138">
        <f>'実質公債費比率（分子）の構造'!N$49</f>
        <v>284</v>
      </c>
      <c r="L45" s="138"/>
      <c r="M45" s="138"/>
      <c r="N45" s="138">
        <f>'実質公債費比率（分子）の構造'!O$49</f>
        <v>286</v>
      </c>
      <c r="O45" s="138"/>
      <c r="P45" s="138"/>
    </row>
    <row r="46" spans="1:16">
      <c r="A46" s="138" t="s">
        <v>56</v>
      </c>
      <c r="B46" s="138">
        <f>'実質公債費比率（分子）の構造'!K$48</f>
        <v>2184</v>
      </c>
      <c r="C46" s="138"/>
      <c r="D46" s="138"/>
      <c r="E46" s="138">
        <f>'実質公債費比率（分子）の構造'!L$48</f>
        <v>2250</v>
      </c>
      <c r="F46" s="138"/>
      <c r="G46" s="138"/>
      <c r="H46" s="138">
        <f>'実質公債費比率（分子）の構造'!M$48</f>
        <v>2123</v>
      </c>
      <c r="I46" s="138"/>
      <c r="J46" s="138"/>
      <c r="K46" s="138">
        <f>'実質公債費比率（分子）の構造'!N$48</f>
        <v>2008</v>
      </c>
      <c r="L46" s="138"/>
      <c r="M46" s="138"/>
      <c r="N46" s="138">
        <f>'実質公債費比率（分子）の構造'!O$48</f>
        <v>1957</v>
      </c>
      <c r="O46" s="138"/>
      <c r="P46" s="138"/>
    </row>
    <row r="47" spans="1:16">
      <c r="A47" s="138" t="s">
        <v>57</v>
      </c>
      <c r="B47" s="138">
        <f>'実質公債費比率（分子）の構造'!K$47</f>
        <v>7</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58</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59</v>
      </c>
      <c r="B49" s="138">
        <f>'実質公債費比率（分子）の構造'!K$45</f>
        <v>7718</v>
      </c>
      <c r="C49" s="138"/>
      <c r="D49" s="138"/>
      <c r="E49" s="138">
        <f>'実質公債費比率（分子）の構造'!L$45</f>
        <v>7348</v>
      </c>
      <c r="F49" s="138"/>
      <c r="G49" s="138"/>
      <c r="H49" s="138">
        <f>'実質公債費比率（分子）の構造'!M$45</f>
        <v>7357</v>
      </c>
      <c r="I49" s="138"/>
      <c r="J49" s="138"/>
      <c r="K49" s="138">
        <f>'実質公債費比率（分子）の構造'!N$45</f>
        <v>6506</v>
      </c>
      <c r="L49" s="138"/>
      <c r="M49" s="138"/>
      <c r="N49" s="138">
        <f>'実質公債費比率（分子）の構造'!O$45</f>
        <v>6289</v>
      </c>
      <c r="O49" s="138"/>
      <c r="P49" s="138"/>
    </row>
    <row r="50" spans="1:16">
      <c r="A50" s="138" t="s">
        <v>60</v>
      </c>
      <c r="B50" s="138" t="e">
        <f>NA()</f>
        <v>#N/A</v>
      </c>
      <c r="C50" s="138">
        <f>IF(ISNUMBER('実質公債費比率（分子）の構造'!K$53),'実質公債費比率（分子）の構造'!K$53,NA())</f>
        <v>4674</v>
      </c>
      <c r="D50" s="138" t="e">
        <f>NA()</f>
        <v>#N/A</v>
      </c>
      <c r="E50" s="138" t="e">
        <f>NA()</f>
        <v>#N/A</v>
      </c>
      <c r="F50" s="138">
        <f>IF(ISNUMBER('実質公債費比率（分子）の構造'!L$53),'実質公債費比率（分子）の構造'!L$53,NA())</f>
        <v>4451</v>
      </c>
      <c r="G50" s="138" t="e">
        <f>NA()</f>
        <v>#N/A</v>
      </c>
      <c r="H50" s="138" t="e">
        <f>NA()</f>
        <v>#N/A</v>
      </c>
      <c r="I50" s="138">
        <f>IF(ISNUMBER('実質公債費比率（分子）の構造'!M$53),'実質公債費比率（分子）の構造'!M$53,NA())</f>
        <v>4063</v>
      </c>
      <c r="J50" s="138" t="e">
        <f>NA()</f>
        <v>#N/A</v>
      </c>
      <c r="K50" s="138" t="e">
        <f>NA()</f>
        <v>#N/A</v>
      </c>
      <c r="L50" s="138">
        <f>IF(ISNUMBER('実質公債費比率（分子）の構造'!N$53),'実質公債費比率（分子）の構造'!N$53,NA())</f>
        <v>3524</v>
      </c>
      <c r="M50" s="138" t="e">
        <f>NA()</f>
        <v>#N/A</v>
      </c>
      <c r="N50" s="138" t="e">
        <f>NA()</f>
        <v>#N/A</v>
      </c>
      <c r="O50" s="138">
        <f>IF(ISNUMBER('実質公債費比率（分子）の構造'!O$53),'実質公債費比率（分子）の構造'!O$53,NA())</f>
        <v>3255</v>
      </c>
      <c r="P50" s="138" t="e">
        <f>NA()</f>
        <v>#N/A</v>
      </c>
    </row>
    <row r="53" spans="1:16">
      <c r="A53" s="106" t="s">
        <v>61</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62</v>
      </c>
      <c r="C55" s="137"/>
      <c r="D55" s="137" t="s">
        <v>63</v>
      </c>
      <c r="E55" s="137" t="s">
        <v>62</v>
      </c>
      <c r="F55" s="137"/>
      <c r="G55" s="137" t="s">
        <v>63</v>
      </c>
      <c r="H55" s="137" t="s">
        <v>62</v>
      </c>
      <c r="I55" s="137"/>
      <c r="J55" s="137" t="s">
        <v>63</v>
      </c>
      <c r="K55" s="137" t="s">
        <v>62</v>
      </c>
      <c r="L55" s="137"/>
      <c r="M55" s="137" t="s">
        <v>63</v>
      </c>
      <c r="N55" s="137" t="s">
        <v>62</v>
      </c>
      <c r="O55" s="137"/>
      <c r="P55" s="137" t="s">
        <v>63</v>
      </c>
    </row>
    <row r="56" spans="1:16">
      <c r="A56" s="137" t="s">
        <v>37</v>
      </c>
      <c r="B56" s="137"/>
      <c r="C56" s="137"/>
      <c r="D56" s="137">
        <f>'将来負担比率（分子）の構造'!I$52</f>
        <v>59472</v>
      </c>
      <c r="E56" s="137"/>
      <c r="F56" s="137"/>
      <c r="G56" s="137">
        <f>'将来負担比率（分子）の構造'!J$52</f>
        <v>60200</v>
      </c>
      <c r="H56" s="137"/>
      <c r="I56" s="137"/>
      <c r="J56" s="137">
        <f>'将来負担比率（分子）の構造'!K$52</f>
        <v>60945</v>
      </c>
      <c r="K56" s="137"/>
      <c r="L56" s="137"/>
      <c r="M56" s="137">
        <f>'将来負担比率（分子）の構造'!L$52</f>
        <v>61943</v>
      </c>
      <c r="N56" s="137"/>
      <c r="O56" s="137"/>
      <c r="P56" s="137">
        <f>'将来負担比率（分子）の構造'!M$52</f>
        <v>60673</v>
      </c>
    </row>
    <row r="57" spans="1:16">
      <c r="A57" s="137" t="s">
        <v>36</v>
      </c>
      <c r="B57" s="137"/>
      <c r="C57" s="137"/>
      <c r="D57" s="137">
        <f>'将来負担比率（分子）の構造'!I$51</f>
        <v>3372</v>
      </c>
      <c r="E57" s="137"/>
      <c r="F57" s="137"/>
      <c r="G57" s="137">
        <f>'将来負担比率（分子）の構造'!J$51</f>
        <v>3819</v>
      </c>
      <c r="H57" s="137"/>
      <c r="I57" s="137"/>
      <c r="J57" s="137">
        <f>'将来負担比率（分子）の構造'!K$51</f>
        <v>3737</v>
      </c>
      <c r="K57" s="137"/>
      <c r="L57" s="137"/>
      <c r="M57" s="137">
        <f>'将来負担比率（分子）の構造'!L$51</f>
        <v>3122</v>
      </c>
      <c r="N57" s="137"/>
      <c r="O57" s="137"/>
      <c r="P57" s="137">
        <f>'将来負担比率（分子）の構造'!M$51</f>
        <v>3423</v>
      </c>
    </row>
    <row r="58" spans="1:16">
      <c r="A58" s="137" t="s">
        <v>35</v>
      </c>
      <c r="B58" s="137"/>
      <c r="C58" s="137"/>
      <c r="D58" s="137">
        <f>'将来負担比率（分子）の構造'!I$50</f>
        <v>1986</v>
      </c>
      <c r="E58" s="137"/>
      <c r="F58" s="137"/>
      <c r="G58" s="137">
        <f>'将来負担比率（分子）の構造'!J$50</f>
        <v>2756</v>
      </c>
      <c r="H58" s="137"/>
      <c r="I58" s="137"/>
      <c r="J58" s="137">
        <f>'将来負担比率（分子）の構造'!K$50</f>
        <v>3149</v>
      </c>
      <c r="K58" s="137"/>
      <c r="L58" s="137"/>
      <c r="M58" s="137">
        <f>'将来負担比率（分子）の構造'!L$50</f>
        <v>4152</v>
      </c>
      <c r="N58" s="137"/>
      <c r="O58" s="137"/>
      <c r="P58" s="137">
        <f>'将来負担比率（分子）の構造'!M$50</f>
        <v>4461</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f>'将来負担比率（分子）の構造'!I$48</f>
        <v>526</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f>'将来負担比率（分子）の構造'!I$46</f>
        <v>698</v>
      </c>
      <c r="C61" s="137"/>
      <c r="D61" s="137"/>
      <c r="E61" s="137">
        <f>'将来負担比率（分子）の構造'!J$46</f>
        <v>116</v>
      </c>
      <c r="F61" s="137"/>
      <c r="G61" s="137"/>
      <c r="H61" s="137">
        <f>'将来負担比率（分子）の構造'!K$46</f>
        <v>96</v>
      </c>
      <c r="I61" s="137"/>
      <c r="J61" s="137"/>
      <c r="K61" s="137">
        <f>'将来負担比率（分子）の構造'!L$46</f>
        <v>9</v>
      </c>
      <c r="L61" s="137"/>
      <c r="M61" s="137"/>
      <c r="N61" s="137">
        <f>'将来負担比率（分子）の構造'!M$46</f>
        <v>9</v>
      </c>
      <c r="O61" s="137"/>
      <c r="P61" s="137"/>
    </row>
    <row r="62" spans="1:16">
      <c r="A62" s="137" t="s">
        <v>29</v>
      </c>
      <c r="B62" s="137">
        <f>'将来負担比率（分子）の構造'!I$45</f>
        <v>7462</v>
      </c>
      <c r="C62" s="137"/>
      <c r="D62" s="137"/>
      <c r="E62" s="137">
        <f>'将来負担比率（分子）の構造'!J$45</f>
        <v>7237</v>
      </c>
      <c r="F62" s="137"/>
      <c r="G62" s="137"/>
      <c r="H62" s="137">
        <f>'将来負担比率（分子）の構造'!K$45</f>
        <v>7019</v>
      </c>
      <c r="I62" s="137"/>
      <c r="J62" s="137"/>
      <c r="K62" s="137">
        <f>'将来負担比率（分子）の構造'!L$45</f>
        <v>6535</v>
      </c>
      <c r="L62" s="137"/>
      <c r="M62" s="137"/>
      <c r="N62" s="137">
        <f>'将来負担比率（分子）の構造'!M$45</f>
        <v>6554</v>
      </c>
      <c r="O62" s="137"/>
      <c r="P62" s="137"/>
    </row>
    <row r="63" spans="1:16">
      <c r="A63" s="137" t="s">
        <v>28</v>
      </c>
      <c r="B63" s="137">
        <f>'将来負担比率（分子）の構造'!I$44</f>
        <v>1696</v>
      </c>
      <c r="C63" s="137"/>
      <c r="D63" s="137"/>
      <c r="E63" s="137">
        <f>'将来負担比率（分子）の構造'!J$44</f>
        <v>1889</v>
      </c>
      <c r="F63" s="137"/>
      <c r="G63" s="137"/>
      <c r="H63" s="137">
        <f>'将来負担比率（分子）の構造'!K$44</f>
        <v>2287</v>
      </c>
      <c r="I63" s="137"/>
      <c r="J63" s="137"/>
      <c r="K63" s="137">
        <f>'将来負担比率（分子）の構造'!L$44</f>
        <v>2298</v>
      </c>
      <c r="L63" s="137"/>
      <c r="M63" s="137"/>
      <c r="N63" s="137">
        <f>'将来負担比率（分子）の構造'!M$44</f>
        <v>2287</v>
      </c>
      <c r="O63" s="137"/>
      <c r="P63" s="137"/>
    </row>
    <row r="64" spans="1:16">
      <c r="A64" s="137" t="s">
        <v>27</v>
      </c>
      <c r="B64" s="137">
        <f>'将来負担比率（分子）の構造'!I$43</f>
        <v>32750</v>
      </c>
      <c r="C64" s="137"/>
      <c r="D64" s="137"/>
      <c r="E64" s="137">
        <f>'将来負担比率（分子）の構造'!J$43</f>
        <v>32555</v>
      </c>
      <c r="F64" s="137"/>
      <c r="G64" s="137"/>
      <c r="H64" s="137">
        <f>'将来負担比率（分子）の構造'!K$43</f>
        <v>31513</v>
      </c>
      <c r="I64" s="137"/>
      <c r="J64" s="137"/>
      <c r="K64" s="137">
        <f>'将来負担比率（分子）の構造'!L$43</f>
        <v>29800</v>
      </c>
      <c r="L64" s="137"/>
      <c r="M64" s="137"/>
      <c r="N64" s="137">
        <f>'将来負担比率（分子）の構造'!M$43</f>
        <v>28097</v>
      </c>
      <c r="O64" s="137"/>
      <c r="P64" s="137"/>
    </row>
    <row r="65" spans="1:16">
      <c r="A65" s="137" t="s">
        <v>26</v>
      </c>
      <c r="B65" s="137">
        <f>'将来負担比率（分子）の構造'!I$42</f>
        <v>196</v>
      </c>
      <c r="C65" s="137"/>
      <c r="D65" s="137"/>
      <c r="E65" s="137">
        <f>'将来負担比率（分子）の構造'!J$42</f>
        <v>145</v>
      </c>
      <c r="F65" s="137"/>
      <c r="G65" s="137"/>
      <c r="H65" s="137">
        <f>'将来負担比率（分子）の構造'!K$42</f>
        <v>98</v>
      </c>
      <c r="I65" s="137"/>
      <c r="J65" s="137"/>
      <c r="K65" s="137">
        <f>'将来負担比率（分子）の構造'!L$42</f>
        <v>51</v>
      </c>
      <c r="L65" s="137"/>
      <c r="M65" s="137"/>
      <c r="N65" s="137">
        <f>'将来負担比率（分子）の構造'!M$42</f>
        <v>9</v>
      </c>
      <c r="O65" s="137"/>
      <c r="P65" s="137"/>
    </row>
    <row r="66" spans="1:16">
      <c r="A66" s="137" t="s">
        <v>25</v>
      </c>
      <c r="B66" s="137">
        <f>'将来負担比率（分子）の構造'!I$41</f>
        <v>63308</v>
      </c>
      <c r="C66" s="137"/>
      <c r="D66" s="137"/>
      <c r="E66" s="137">
        <f>'将来負担比率（分子）の構造'!J$41</f>
        <v>67405</v>
      </c>
      <c r="F66" s="137"/>
      <c r="G66" s="137"/>
      <c r="H66" s="137">
        <f>'将来負担比率（分子）の構造'!K$41</f>
        <v>67005</v>
      </c>
      <c r="I66" s="137"/>
      <c r="J66" s="137"/>
      <c r="K66" s="137">
        <f>'将来負担比率（分子）の構造'!L$41</f>
        <v>66278</v>
      </c>
      <c r="L66" s="137"/>
      <c r="M66" s="137"/>
      <c r="N66" s="137">
        <f>'将来負担比率（分子）の構造'!M$41</f>
        <v>64856</v>
      </c>
      <c r="O66" s="137"/>
      <c r="P66" s="137"/>
    </row>
    <row r="67" spans="1:16">
      <c r="A67" s="137" t="s">
        <v>64</v>
      </c>
      <c r="B67" s="137" t="e">
        <f>NA()</f>
        <v>#N/A</v>
      </c>
      <c r="C67" s="137">
        <f>IF(ISNUMBER('将来負担比率（分子）の構造'!I$53), IF('将来負担比率（分子）の構造'!I$53 &lt; 0, 0, '将来負担比率（分子）の構造'!I$53), NA())</f>
        <v>41806</v>
      </c>
      <c r="D67" s="137" t="e">
        <f>NA()</f>
        <v>#N/A</v>
      </c>
      <c r="E67" s="137" t="e">
        <f>NA()</f>
        <v>#N/A</v>
      </c>
      <c r="F67" s="137">
        <f>IF(ISNUMBER('将来負担比率（分子）の構造'!J$53), IF('将来負担比率（分子）の構造'!J$53 &lt; 0, 0, '将来負担比率（分子）の構造'!J$53), NA())</f>
        <v>42572</v>
      </c>
      <c r="G67" s="137" t="e">
        <f>NA()</f>
        <v>#N/A</v>
      </c>
      <c r="H67" s="137" t="e">
        <f>NA()</f>
        <v>#N/A</v>
      </c>
      <c r="I67" s="137">
        <f>IF(ISNUMBER('将来負担比率（分子）の構造'!K$53), IF('将来負担比率（分子）の構造'!K$53 &lt; 0, 0, '将来負担比率（分子）の構造'!K$53), NA())</f>
        <v>40187</v>
      </c>
      <c r="J67" s="137" t="e">
        <f>NA()</f>
        <v>#N/A</v>
      </c>
      <c r="K67" s="137" t="e">
        <f>NA()</f>
        <v>#N/A</v>
      </c>
      <c r="L67" s="137">
        <f>IF(ISNUMBER('将来負担比率（分子）の構造'!L$53), IF('将来負担比率（分子）の構造'!L$53 &lt; 0, 0, '将来負担比率（分子）の構造'!L$53), NA())</f>
        <v>35753</v>
      </c>
      <c r="M67" s="137" t="e">
        <f>NA()</f>
        <v>#N/A</v>
      </c>
      <c r="N67" s="137" t="e">
        <f>NA()</f>
        <v>#N/A</v>
      </c>
      <c r="O67" s="137">
        <f>IF(ISNUMBER('将来負担比率（分子）の構造'!M$53), IF('将来負担比率（分子）の構造'!M$53 &lt; 0, 0, '将来負担比率（分子）の構造'!M$53), NA())</f>
        <v>33256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P4"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18665200</v>
      </c>
      <c r="S5" s="671"/>
      <c r="T5" s="671"/>
      <c r="U5" s="671"/>
      <c r="V5" s="671"/>
      <c r="W5" s="671"/>
      <c r="X5" s="671"/>
      <c r="Y5" s="718"/>
      <c r="Z5" s="731">
        <v>29.3</v>
      </c>
      <c r="AA5" s="731"/>
      <c r="AB5" s="731"/>
      <c r="AC5" s="731"/>
      <c r="AD5" s="732">
        <v>18665200</v>
      </c>
      <c r="AE5" s="732"/>
      <c r="AF5" s="732"/>
      <c r="AG5" s="732"/>
      <c r="AH5" s="732"/>
      <c r="AI5" s="732"/>
      <c r="AJ5" s="732"/>
      <c r="AK5" s="732"/>
      <c r="AL5" s="719">
        <v>61.1</v>
      </c>
      <c r="AM5" s="688"/>
      <c r="AN5" s="688"/>
      <c r="AO5" s="720"/>
      <c r="AP5" s="707" t="s">
        <v>209</v>
      </c>
      <c r="AQ5" s="708"/>
      <c r="AR5" s="708"/>
      <c r="AS5" s="708"/>
      <c r="AT5" s="708"/>
      <c r="AU5" s="708"/>
      <c r="AV5" s="708"/>
      <c r="AW5" s="708"/>
      <c r="AX5" s="708"/>
      <c r="AY5" s="708"/>
      <c r="AZ5" s="708"/>
      <c r="BA5" s="708"/>
      <c r="BB5" s="708"/>
      <c r="BC5" s="708"/>
      <c r="BD5" s="708"/>
      <c r="BE5" s="708"/>
      <c r="BF5" s="709"/>
      <c r="BG5" s="620">
        <v>18603674</v>
      </c>
      <c r="BH5" s="621"/>
      <c r="BI5" s="621"/>
      <c r="BJ5" s="621"/>
      <c r="BK5" s="621"/>
      <c r="BL5" s="621"/>
      <c r="BM5" s="621"/>
      <c r="BN5" s="622"/>
      <c r="BO5" s="673">
        <v>99.7</v>
      </c>
      <c r="BP5" s="673"/>
      <c r="BQ5" s="673"/>
      <c r="BR5" s="673"/>
      <c r="BS5" s="674">
        <v>878894</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210</v>
      </c>
      <c r="CS5" s="726"/>
      <c r="CT5" s="726"/>
      <c r="CU5" s="726"/>
      <c r="CV5" s="726"/>
      <c r="CW5" s="726"/>
      <c r="CX5" s="726"/>
      <c r="CY5" s="727"/>
      <c r="CZ5" s="725" t="s">
        <v>202</v>
      </c>
      <c r="DA5" s="726"/>
      <c r="DB5" s="726"/>
      <c r="DC5" s="727"/>
      <c r="DD5" s="725" t="s">
        <v>211</v>
      </c>
      <c r="DE5" s="726"/>
      <c r="DF5" s="726"/>
      <c r="DG5" s="726"/>
      <c r="DH5" s="726"/>
      <c r="DI5" s="726"/>
      <c r="DJ5" s="726"/>
      <c r="DK5" s="726"/>
      <c r="DL5" s="726"/>
      <c r="DM5" s="726"/>
      <c r="DN5" s="726"/>
      <c r="DO5" s="726"/>
      <c r="DP5" s="727"/>
      <c r="DQ5" s="725" t="s">
        <v>212</v>
      </c>
      <c r="DR5" s="726"/>
      <c r="DS5" s="726"/>
      <c r="DT5" s="726"/>
      <c r="DU5" s="726"/>
      <c r="DV5" s="726"/>
      <c r="DW5" s="726"/>
      <c r="DX5" s="726"/>
      <c r="DY5" s="726"/>
      <c r="DZ5" s="726"/>
      <c r="EA5" s="726"/>
      <c r="EB5" s="726"/>
      <c r="EC5" s="727"/>
    </row>
    <row r="6" spans="2:143" ht="11.25" customHeight="1">
      <c r="B6" s="617" t="s">
        <v>213</v>
      </c>
      <c r="C6" s="618"/>
      <c r="D6" s="618"/>
      <c r="E6" s="618"/>
      <c r="F6" s="618"/>
      <c r="G6" s="618"/>
      <c r="H6" s="618"/>
      <c r="I6" s="618"/>
      <c r="J6" s="618"/>
      <c r="K6" s="618"/>
      <c r="L6" s="618"/>
      <c r="M6" s="618"/>
      <c r="N6" s="618"/>
      <c r="O6" s="618"/>
      <c r="P6" s="618"/>
      <c r="Q6" s="619"/>
      <c r="R6" s="620">
        <v>385181</v>
      </c>
      <c r="S6" s="621"/>
      <c r="T6" s="621"/>
      <c r="U6" s="621"/>
      <c r="V6" s="621"/>
      <c r="W6" s="621"/>
      <c r="X6" s="621"/>
      <c r="Y6" s="622"/>
      <c r="Z6" s="673">
        <v>0.6</v>
      </c>
      <c r="AA6" s="673"/>
      <c r="AB6" s="673"/>
      <c r="AC6" s="673"/>
      <c r="AD6" s="674">
        <v>385181</v>
      </c>
      <c r="AE6" s="674"/>
      <c r="AF6" s="674"/>
      <c r="AG6" s="674"/>
      <c r="AH6" s="674"/>
      <c r="AI6" s="674"/>
      <c r="AJ6" s="674"/>
      <c r="AK6" s="674"/>
      <c r="AL6" s="643">
        <v>1.3</v>
      </c>
      <c r="AM6" s="675"/>
      <c r="AN6" s="675"/>
      <c r="AO6" s="676"/>
      <c r="AP6" s="617" t="s">
        <v>214</v>
      </c>
      <c r="AQ6" s="618"/>
      <c r="AR6" s="618"/>
      <c r="AS6" s="618"/>
      <c r="AT6" s="618"/>
      <c r="AU6" s="618"/>
      <c r="AV6" s="618"/>
      <c r="AW6" s="618"/>
      <c r="AX6" s="618"/>
      <c r="AY6" s="618"/>
      <c r="AZ6" s="618"/>
      <c r="BA6" s="618"/>
      <c r="BB6" s="618"/>
      <c r="BC6" s="618"/>
      <c r="BD6" s="618"/>
      <c r="BE6" s="618"/>
      <c r="BF6" s="619"/>
      <c r="BG6" s="620">
        <v>18603674</v>
      </c>
      <c r="BH6" s="621"/>
      <c r="BI6" s="621"/>
      <c r="BJ6" s="621"/>
      <c r="BK6" s="621"/>
      <c r="BL6" s="621"/>
      <c r="BM6" s="621"/>
      <c r="BN6" s="622"/>
      <c r="BO6" s="673">
        <v>99.7</v>
      </c>
      <c r="BP6" s="673"/>
      <c r="BQ6" s="673"/>
      <c r="BR6" s="673"/>
      <c r="BS6" s="674">
        <v>878894</v>
      </c>
      <c r="BT6" s="674"/>
      <c r="BU6" s="674"/>
      <c r="BV6" s="674"/>
      <c r="BW6" s="674"/>
      <c r="BX6" s="674"/>
      <c r="BY6" s="674"/>
      <c r="BZ6" s="674"/>
      <c r="CA6" s="674"/>
      <c r="CB6" s="710"/>
      <c r="CD6" s="677" t="s">
        <v>215</v>
      </c>
      <c r="CE6" s="678"/>
      <c r="CF6" s="678"/>
      <c r="CG6" s="678"/>
      <c r="CH6" s="678"/>
      <c r="CI6" s="678"/>
      <c r="CJ6" s="678"/>
      <c r="CK6" s="678"/>
      <c r="CL6" s="678"/>
      <c r="CM6" s="678"/>
      <c r="CN6" s="678"/>
      <c r="CO6" s="678"/>
      <c r="CP6" s="678"/>
      <c r="CQ6" s="679"/>
      <c r="CR6" s="620">
        <v>336702</v>
      </c>
      <c r="CS6" s="621"/>
      <c r="CT6" s="621"/>
      <c r="CU6" s="621"/>
      <c r="CV6" s="621"/>
      <c r="CW6" s="621"/>
      <c r="CX6" s="621"/>
      <c r="CY6" s="622"/>
      <c r="CZ6" s="673">
        <v>0.5</v>
      </c>
      <c r="DA6" s="673"/>
      <c r="DB6" s="673"/>
      <c r="DC6" s="673"/>
      <c r="DD6" s="626" t="s">
        <v>216</v>
      </c>
      <c r="DE6" s="621"/>
      <c r="DF6" s="621"/>
      <c r="DG6" s="621"/>
      <c r="DH6" s="621"/>
      <c r="DI6" s="621"/>
      <c r="DJ6" s="621"/>
      <c r="DK6" s="621"/>
      <c r="DL6" s="621"/>
      <c r="DM6" s="621"/>
      <c r="DN6" s="621"/>
      <c r="DO6" s="621"/>
      <c r="DP6" s="622"/>
      <c r="DQ6" s="626">
        <v>336579</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30768</v>
      </c>
      <c r="S7" s="621"/>
      <c r="T7" s="621"/>
      <c r="U7" s="621"/>
      <c r="V7" s="621"/>
      <c r="W7" s="621"/>
      <c r="X7" s="621"/>
      <c r="Y7" s="622"/>
      <c r="Z7" s="673">
        <v>0</v>
      </c>
      <c r="AA7" s="673"/>
      <c r="AB7" s="673"/>
      <c r="AC7" s="673"/>
      <c r="AD7" s="674">
        <v>30768</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8887731</v>
      </c>
      <c r="BH7" s="621"/>
      <c r="BI7" s="621"/>
      <c r="BJ7" s="621"/>
      <c r="BK7" s="621"/>
      <c r="BL7" s="621"/>
      <c r="BM7" s="621"/>
      <c r="BN7" s="622"/>
      <c r="BO7" s="673">
        <v>47.6</v>
      </c>
      <c r="BP7" s="673"/>
      <c r="BQ7" s="673"/>
      <c r="BR7" s="673"/>
      <c r="BS7" s="674">
        <v>337346</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5527607</v>
      </c>
      <c r="CS7" s="621"/>
      <c r="CT7" s="621"/>
      <c r="CU7" s="621"/>
      <c r="CV7" s="621"/>
      <c r="CW7" s="621"/>
      <c r="CX7" s="621"/>
      <c r="CY7" s="622"/>
      <c r="CZ7" s="673">
        <v>8.9</v>
      </c>
      <c r="DA7" s="673"/>
      <c r="DB7" s="673"/>
      <c r="DC7" s="673"/>
      <c r="DD7" s="626">
        <v>151407</v>
      </c>
      <c r="DE7" s="621"/>
      <c r="DF7" s="621"/>
      <c r="DG7" s="621"/>
      <c r="DH7" s="621"/>
      <c r="DI7" s="621"/>
      <c r="DJ7" s="621"/>
      <c r="DK7" s="621"/>
      <c r="DL7" s="621"/>
      <c r="DM7" s="621"/>
      <c r="DN7" s="621"/>
      <c r="DO7" s="621"/>
      <c r="DP7" s="622"/>
      <c r="DQ7" s="626">
        <v>3958443</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61080</v>
      </c>
      <c r="S8" s="621"/>
      <c r="T8" s="621"/>
      <c r="U8" s="621"/>
      <c r="V8" s="621"/>
      <c r="W8" s="621"/>
      <c r="X8" s="621"/>
      <c r="Y8" s="622"/>
      <c r="Z8" s="673">
        <v>0.1</v>
      </c>
      <c r="AA8" s="673"/>
      <c r="AB8" s="673"/>
      <c r="AC8" s="673"/>
      <c r="AD8" s="674">
        <v>61080</v>
      </c>
      <c r="AE8" s="674"/>
      <c r="AF8" s="674"/>
      <c r="AG8" s="674"/>
      <c r="AH8" s="674"/>
      <c r="AI8" s="674"/>
      <c r="AJ8" s="674"/>
      <c r="AK8" s="674"/>
      <c r="AL8" s="643">
        <v>0.2</v>
      </c>
      <c r="AM8" s="675"/>
      <c r="AN8" s="675"/>
      <c r="AO8" s="676"/>
      <c r="AP8" s="617" t="s">
        <v>221</v>
      </c>
      <c r="AQ8" s="618"/>
      <c r="AR8" s="618"/>
      <c r="AS8" s="618"/>
      <c r="AT8" s="618"/>
      <c r="AU8" s="618"/>
      <c r="AV8" s="618"/>
      <c r="AW8" s="618"/>
      <c r="AX8" s="618"/>
      <c r="AY8" s="618"/>
      <c r="AZ8" s="618"/>
      <c r="BA8" s="618"/>
      <c r="BB8" s="618"/>
      <c r="BC8" s="618"/>
      <c r="BD8" s="618"/>
      <c r="BE8" s="618"/>
      <c r="BF8" s="619"/>
      <c r="BG8" s="620">
        <v>291397</v>
      </c>
      <c r="BH8" s="621"/>
      <c r="BI8" s="621"/>
      <c r="BJ8" s="621"/>
      <c r="BK8" s="621"/>
      <c r="BL8" s="621"/>
      <c r="BM8" s="621"/>
      <c r="BN8" s="622"/>
      <c r="BO8" s="673">
        <v>1.6</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24523475</v>
      </c>
      <c r="CS8" s="621"/>
      <c r="CT8" s="621"/>
      <c r="CU8" s="621"/>
      <c r="CV8" s="621"/>
      <c r="CW8" s="621"/>
      <c r="CX8" s="621"/>
      <c r="CY8" s="622"/>
      <c r="CZ8" s="673">
        <v>39.4</v>
      </c>
      <c r="DA8" s="673"/>
      <c r="DB8" s="673"/>
      <c r="DC8" s="673"/>
      <c r="DD8" s="626">
        <v>277127</v>
      </c>
      <c r="DE8" s="621"/>
      <c r="DF8" s="621"/>
      <c r="DG8" s="621"/>
      <c r="DH8" s="621"/>
      <c r="DI8" s="621"/>
      <c r="DJ8" s="621"/>
      <c r="DK8" s="621"/>
      <c r="DL8" s="621"/>
      <c r="DM8" s="621"/>
      <c r="DN8" s="621"/>
      <c r="DO8" s="621"/>
      <c r="DP8" s="622"/>
      <c r="DQ8" s="626">
        <v>10765985</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36107</v>
      </c>
      <c r="S9" s="621"/>
      <c r="T9" s="621"/>
      <c r="U9" s="621"/>
      <c r="V9" s="621"/>
      <c r="W9" s="621"/>
      <c r="X9" s="621"/>
      <c r="Y9" s="622"/>
      <c r="Z9" s="673">
        <v>0.1</v>
      </c>
      <c r="AA9" s="673"/>
      <c r="AB9" s="673"/>
      <c r="AC9" s="673"/>
      <c r="AD9" s="674">
        <v>36107</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6795423</v>
      </c>
      <c r="BH9" s="621"/>
      <c r="BI9" s="621"/>
      <c r="BJ9" s="621"/>
      <c r="BK9" s="621"/>
      <c r="BL9" s="621"/>
      <c r="BM9" s="621"/>
      <c r="BN9" s="622"/>
      <c r="BO9" s="673">
        <v>36.4</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4232830</v>
      </c>
      <c r="CS9" s="621"/>
      <c r="CT9" s="621"/>
      <c r="CU9" s="621"/>
      <c r="CV9" s="621"/>
      <c r="CW9" s="621"/>
      <c r="CX9" s="621"/>
      <c r="CY9" s="622"/>
      <c r="CZ9" s="673">
        <v>6.8</v>
      </c>
      <c r="DA9" s="673"/>
      <c r="DB9" s="673"/>
      <c r="DC9" s="673"/>
      <c r="DD9" s="626">
        <v>217835</v>
      </c>
      <c r="DE9" s="621"/>
      <c r="DF9" s="621"/>
      <c r="DG9" s="621"/>
      <c r="DH9" s="621"/>
      <c r="DI9" s="621"/>
      <c r="DJ9" s="621"/>
      <c r="DK9" s="621"/>
      <c r="DL9" s="621"/>
      <c r="DM9" s="621"/>
      <c r="DN9" s="621"/>
      <c r="DO9" s="621"/>
      <c r="DP9" s="622"/>
      <c r="DQ9" s="626">
        <v>2763416</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2670883</v>
      </c>
      <c r="S10" s="621"/>
      <c r="T10" s="621"/>
      <c r="U10" s="621"/>
      <c r="V10" s="621"/>
      <c r="W10" s="621"/>
      <c r="X10" s="621"/>
      <c r="Y10" s="622"/>
      <c r="Z10" s="673">
        <v>4.2</v>
      </c>
      <c r="AA10" s="673"/>
      <c r="AB10" s="673"/>
      <c r="AC10" s="673"/>
      <c r="AD10" s="674">
        <v>2670883</v>
      </c>
      <c r="AE10" s="674"/>
      <c r="AF10" s="674"/>
      <c r="AG10" s="674"/>
      <c r="AH10" s="674"/>
      <c r="AI10" s="674"/>
      <c r="AJ10" s="674"/>
      <c r="AK10" s="674"/>
      <c r="AL10" s="643">
        <v>8.6999999999999993</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574873</v>
      </c>
      <c r="BH10" s="621"/>
      <c r="BI10" s="621"/>
      <c r="BJ10" s="621"/>
      <c r="BK10" s="621"/>
      <c r="BL10" s="621"/>
      <c r="BM10" s="621"/>
      <c r="BN10" s="622"/>
      <c r="BO10" s="673">
        <v>3.1</v>
      </c>
      <c r="BP10" s="673"/>
      <c r="BQ10" s="673"/>
      <c r="BR10" s="673"/>
      <c r="BS10" s="626">
        <v>95470</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267748</v>
      </c>
      <c r="CS10" s="621"/>
      <c r="CT10" s="621"/>
      <c r="CU10" s="621"/>
      <c r="CV10" s="621"/>
      <c r="CW10" s="621"/>
      <c r="CX10" s="621"/>
      <c r="CY10" s="622"/>
      <c r="CZ10" s="673">
        <v>0.4</v>
      </c>
      <c r="DA10" s="673"/>
      <c r="DB10" s="673"/>
      <c r="DC10" s="673"/>
      <c r="DD10" s="626">
        <v>2859</v>
      </c>
      <c r="DE10" s="621"/>
      <c r="DF10" s="621"/>
      <c r="DG10" s="621"/>
      <c r="DH10" s="621"/>
      <c r="DI10" s="621"/>
      <c r="DJ10" s="621"/>
      <c r="DK10" s="621"/>
      <c r="DL10" s="621"/>
      <c r="DM10" s="621"/>
      <c r="DN10" s="621"/>
      <c r="DO10" s="621"/>
      <c r="DP10" s="622"/>
      <c r="DQ10" s="626">
        <v>57786</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6480</v>
      </c>
      <c r="S11" s="621"/>
      <c r="T11" s="621"/>
      <c r="U11" s="621"/>
      <c r="V11" s="621"/>
      <c r="W11" s="621"/>
      <c r="X11" s="621"/>
      <c r="Y11" s="622"/>
      <c r="Z11" s="673">
        <v>0</v>
      </c>
      <c r="AA11" s="673"/>
      <c r="AB11" s="673"/>
      <c r="AC11" s="673"/>
      <c r="AD11" s="674">
        <v>6480</v>
      </c>
      <c r="AE11" s="674"/>
      <c r="AF11" s="674"/>
      <c r="AG11" s="674"/>
      <c r="AH11" s="674"/>
      <c r="AI11" s="674"/>
      <c r="AJ11" s="674"/>
      <c r="AK11" s="674"/>
      <c r="AL11" s="643">
        <v>0</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1226038</v>
      </c>
      <c r="BH11" s="621"/>
      <c r="BI11" s="621"/>
      <c r="BJ11" s="621"/>
      <c r="BK11" s="621"/>
      <c r="BL11" s="621"/>
      <c r="BM11" s="621"/>
      <c r="BN11" s="622"/>
      <c r="BO11" s="673">
        <v>6.6</v>
      </c>
      <c r="BP11" s="673"/>
      <c r="BQ11" s="673"/>
      <c r="BR11" s="673"/>
      <c r="BS11" s="626">
        <v>241876</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1093016</v>
      </c>
      <c r="CS11" s="621"/>
      <c r="CT11" s="621"/>
      <c r="CU11" s="621"/>
      <c r="CV11" s="621"/>
      <c r="CW11" s="621"/>
      <c r="CX11" s="621"/>
      <c r="CY11" s="622"/>
      <c r="CZ11" s="673">
        <v>1.8</v>
      </c>
      <c r="DA11" s="673"/>
      <c r="DB11" s="673"/>
      <c r="DC11" s="673"/>
      <c r="DD11" s="626">
        <v>187865</v>
      </c>
      <c r="DE11" s="621"/>
      <c r="DF11" s="621"/>
      <c r="DG11" s="621"/>
      <c r="DH11" s="621"/>
      <c r="DI11" s="621"/>
      <c r="DJ11" s="621"/>
      <c r="DK11" s="621"/>
      <c r="DL11" s="621"/>
      <c r="DM11" s="621"/>
      <c r="DN11" s="621"/>
      <c r="DO11" s="621"/>
      <c r="DP11" s="622"/>
      <c r="DQ11" s="626">
        <v>779801</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8226683</v>
      </c>
      <c r="BH12" s="621"/>
      <c r="BI12" s="621"/>
      <c r="BJ12" s="621"/>
      <c r="BK12" s="621"/>
      <c r="BL12" s="621"/>
      <c r="BM12" s="621"/>
      <c r="BN12" s="622"/>
      <c r="BO12" s="673">
        <v>44.1</v>
      </c>
      <c r="BP12" s="673"/>
      <c r="BQ12" s="673"/>
      <c r="BR12" s="673"/>
      <c r="BS12" s="626">
        <v>541548</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7978604</v>
      </c>
      <c r="CS12" s="621"/>
      <c r="CT12" s="621"/>
      <c r="CU12" s="621"/>
      <c r="CV12" s="621"/>
      <c r="CW12" s="621"/>
      <c r="CX12" s="621"/>
      <c r="CY12" s="622"/>
      <c r="CZ12" s="673">
        <v>12.8</v>
      </c>
      <c r="DA12" s="673"/>
      <c r="DB12" s="673"/>
      <c r="DC12" s="673"/>
      <c r="DD12" s="626">
        <v>42590</v>
      </c>
      <c r="DE12" s="621"/>
      <c r="DF12" s="621"/>
      <c r="DG12" s="621"/>
      <c r="DH12" s="621"/>
      <c r="DI12" s="621"/>
      <c r="DJ12" s="621"/>
      <c r="DK12" s="621"/>
      <c r="DL12" s="621"/>
      <c r="DM12" s="621"/>
      <c r="DN12" s="621"/>
      <c r="DO12" s="621"/>
      <c r="DP12" s="622"/>
      <c r="DQ12" s="626">
        <v>693248</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71551</v>
      </c>
      <c r="S13" s="621"/>
      <c r="T13" s="621"/>
      <c r="U13" s="621"/>
      <c r="V13" s="621"/>
      <c r="W13" s="621"/>
      <c r="X13" s="621"/>
      <c r="Y13" s="622"/>
      <c r="Z13" s="673">
        <v>0.1</v>
      </c>
      <c r="AA13" s="673"/>
      <c r="AB13" s="673"/>
      <c r="AC13" s="673"/>
      <c r="AD13" s="674">
        <v>71551</v>
      </c>
      <c r="AE13" s="674"/>
      <c r="AF13" s="674"/>
      <c r="AG13" s="674"/>
      <c r="AH13" s="674"/>
      <c r="AI13" s="674"/>
      <c r="AJ13" s="674"/>
      <c r="AK13" s="674"/>
      <c r="AL13" s="643">
        <v>0.2</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8177465</v>
      </c>
      <c r="BH13" s="621"/>
      <c r="BI13" s="621"/>
      <c r="BJ13" s="621"/>
      <c r="BK13" s="621"/>
      <c r="BL13" s="621"/>
      <c r="BM13" s="621"/>
      <c r="BN13" s="622"/>
      <c r="BO13" s="673">
        <v>43.8</v>
      </c>
      <c r="BP13" s="673"/>
      <c r="BQ13" s="673"/>
      <c r="BR13" s="673"/>
      <c r="BS13" s="626">
        <v>541548</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5105882</v>
      </c>
      <c r="CS13" s="621"/>
      <c r="CT13" s="621"/>
      <c r="CU13" s="621"/>
      <c r="CV13" s="621"/>
      <c r="CW13" s="621"/>
      <c r="CX13" s="621"/>
      <c r="CY13" s="622"/>
      <c r="CZ13" s="673">
        <v>8.1999999999999993</v>
      </c>
      <c r="DA13" s="673"/>
      <c r="DB13" s="673"/>
      <c r="DC13" s="673"/>
      <c r="DD13" s="626">
        <v>1642600</v>
      </c>
      <c r="DE13" s="621"/>
      <c r="DF13" s="621"/>
      <c r="DG13" s="621"/>
      <c r="DH13" s="621"/>
      <c r="DI13" s="621"/>
      <c r="DJ13" s="621"/>
      <c r="DK13" s="621"/>
      <c r="DL13" s="621"/>
      <c r="DM13" s="621"/>
      <c r="DN13" s="621"/>
      <c r="DO13" s="621"/>
      <c r="DP13" s="622"/>
      <c r="DQ13" s="626">
        <v>3351064</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397706</v>
      </c>
      <c r="BH14" s="621"/>
      <c r="BI14" s="621"/>
      <c r="BJ14" s="621"/>
      <c r="BK14" s="621"/>
      <c r="BL14" s="621"/>
      <c r="BM14" s="621"/>
      <c r="BN14" s="622"/>
      <c r="BO14" s="673">
        <v>2.1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2254691</v>
      </c>
      <c r="CS14" s="621"/>
      <c r="CT14" s="621"/>
      <c r="CU14" s="621"/>
      <c r="CV14" s="621"/>
      <c r="CW14" s="621"/>
      <c r="CX14" s="621"/>
      <c r="CY14" s="622"/>
      <c r="CZ14" s="673">
        <v>3.6</v>
      </c>
      <c r="DA14" s="673"/>
      <c r="DB14" s="673"/>
      <c r="DC14" s="673"/>
      <c r="DD14" s="626">
        <v>318806</v>
      </c>
      <c r="DE14" s="621"/>
      <c r="DF14" s="621"/>
      <c r="DG14" s="621"/>
      <c r="DH14" s="621"/>
      <c r="DI14" s="621"/>
      <c r="DJ14" s="621"/>
      <c r="DK14" s="621"/>
      <c r="DL14" s="621"/>
      <c r="DM14" s="621"/>
      <c r="DN14" s="621"/>
      <c r="DO14" s="621"/>
      <c r="DP14" s="622"/>
      <c r="DQ14" s="626">
        <v>1910283</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73626</v>
      </c>
      <c r="S15" s="621"/>
      <c r="T15" s="621"/>
      <c r="U15" s="621"/>
      <c r="V15" s="621"/>
      <c r="W15" s="621"/>
      <c r="X15" s="621"/>
      <c r="Y15" s="622"/>
      <c r="Z15" s="673">
        <v>0.1</v>
      </c>
      <c r="AA15" s="673"/>
      <c r="AB15" s="673"/>
      <c r="AC15" s="673"/>
      <c r="AD15" s="674">
        <v>73626</v>
      </c>
      <c r="AE15" s="674"/>
      <c r="AF15" s="674"/>
      <c r="AG15" s="674"/>
      <c r="AH15" s="674"/>
      <c r="AI15" s="674"/>
      <c r="AJ15" s="674"/>
      <c r="AK15" s="674"/>
      <c r="AL15" s="643">
        <v>0.2</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1091554</v>
      </c>
      <c r="BH15" s="621"/>
      <c r="BI15" s="621"/>
      <c r="BJ15" s="621"/>
      <c r="BK15" s="621"/>
      <c r="BL15" s="621"/>
      <c r="BM15" s="621"/>
      <c r="BN15" s="622"/>
      <c r="BO15" s="673">
        <v>5.8</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4405532</v>
      </c>
      <c r="CS15" s="621"/>
      <c r="CT15" s="621"/>
      <c r="CU15" s="621"/>
      <c r="CV15" s="621"/>
      <c r="CW15" s="621"/>
      <c r="CX15" s="621"/>
      <c r="CY15" s="622"/>
      <c r="CZ15" s="673">
        <v>7.1</v>
      </c>
      <c r="DA15" s="673"/>
      <c r="DB15" s="673"/>
      <c r="DC15" s="673"/>
      <c r="DD15" s="626">
        <v>1250676</v>
      </c>
      <c r="DE15" s="621"/>
      <c r="DF15" s="621"/>
      <c r="DG15" s="621"/>
      <c r="DH15" s="621"/>
      <c r="DI15" s="621"/>
      <c r="DJ15" s="621"/>
      <c r="DK15" s="621"/>
      <c r="DL15" s="621"/>
      <c r="DM15" s="621"/>
      <c r="DN15" s="621"/>
      <c r="DO15" s="621"/>
      <c r="DP15" s="622"/>
      <c r="DQ15" s="626">
        <v>2832865</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9427416</v>
      </c>
      <c r="S16" s="621"/>
      <c r="T16" s="621"/>
      <c r="U16" s="621"/>
      <c r="V16" s="621"/>
      <c r="W16" s="621"/>
      <c r="X16" s="621"/>
      <c r="Y16" s="622"/>
      <c r="Z16" s="673">
        <v>14.8</v>
      </c>
      <c r="AA16" s="673"/>
      <c r="AB16" s="673"/>
      <c r="AC16" s="673"/>
      <c r="AD16" s="674">
        <v>8417661</v>
      </c>
      <c r="AE16" s="674"/>
      <c r="AF16" s="674"/>
      <c r="AG16" s="674"/>
      <c r="AH16" s="674"/>
      <c r="AI16" s="674"/>
      <c r="AJ16" s="674"/>
      <c r="AK16" s="674"/>
      <c r="AL16" s="643">
        <v>27.6</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688</v>
      </c>
      <c r="CS16" s="621"/>
      <c r="CT16" s="621"/>
      <c r="CU16" s="621"/>
      <c r="CV16" s="621"/>
      <c r="CW16" s="621"/>
      <c r="CX16" s="621"/>
      <c r="CY16" s="622"/>
      <c r="CZ16" s="673">
        <v>0</v>
      </c>
      <c r="DA16" s="673"/>
      <c r="DB16" s="673"/>
      <c r="DC16" s="673"/>
      <c r="DD16" s="626" t="s">
        <v>112</v>
      </c>
      <c r="DE16" s="621"/>
      <c r="DF16" s="621"/>
      <c r="DG16" s="621"/>
      <c r="DH16" s="621"/>
      <c r="DI16" s="621"/>
      <c r="DJ16" s="621"/>
      <c r="DK16" s="621"/>
      <c r="DL16" s="621"/>
      <c r="DM16" s="621"/>
      <c r="DN16" s="621"/>
      <c r="DO16" s="621"/>
      <c r="DP16" s="622"/>
      <c r="DQ16" s="626">
        <v>688</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8417661</v>
      </c>
      <c r="S17" s="621"/>
      <c r="T17" s="621"/>
      <c r="U17" s="621"/>
      <c r="V17" s="621"/>
      <c r="W17" s="621"/>
      <c r="X17" s="621"/>
      <c r="Y17" s="622"/>
      <c r="Z17" s="673">
        <v>13.2</v>
      </c>
      <c r="AA17" s="673"/>
      <c r="AB17" s="673"/>
      <c r="AC17" s="673"/>
      <c r="AD17" s="674">
        <v>8417661</v>
      </c>
      <c r="AE17" s="674"/>
      <c r="AF17" s="674"/>
      <c r="AG17" s="674"/>
      <c r="AH17" s="674"/>
      <c r="AI17" s="674"/>
      <c r="AJ17" s="674"/>
      <c r="AK17" s="674"/>
      <c r="AL17" s="643">
        <v>27.6</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t="s">
        <v>112</v>
      </c>
      <c r="BH17" s="621"/>
      <c r="BI17" s="621"/>
      <c r="BJ17" s="621"/>
      <c r="BK17" s="621"/>
      <c r="BL17" s="621"/>
      <c r="BM17" s="621"/>
      <c r="BN17" s="622"/>
      <c r="BO17" s="673" t="s">
        <v>112</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6509271</v>
      </c>
      <c r="CS17" s="621"/>
      <c r="CT17" s="621"/>
      <c r="CU17" s="621"/>
      <c r="CV17" s="621"/>
      <c r="CW17" s="621"/>
      <c r="CX17" s="621"/>
      <c r="CY17" s="622"/>
      <c r="CZ17" s="673">
        <v>10.5</v>
      </c>
      <c r="DA17" s="673"/>
      <c r="DB17" s="673"/>
      <c r="DC17" s="673"/>
      <c r="DD17" s="626" t="s">
        <v>112</v>
      </c>
      <c r="DE17" s="621"/>
      <c r="DF17" s="621"/>
      <c r="DG17" s="621"/>
      <c r="DH17" s="621"/>
      <c r="DI17" s="621"/>
      <c r="DJ17" s="621"/>
      <c r="DK17" s="621"/>
      <c r="DL17" s="621"/>
      <c r="DM17" s="621"/>
      <c r="DN17" s="621"/>
      <c r="DO17" s="621"/>
      <c r="DP17" s="622"/>
      <c r="DQ17" s="626">
        <v>6159906</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1009725</v>
      </c>
      <c r="S18" s="621"/>
      <c r="T18" s="621"/>
      <c r="U18" s="621"/>
      <c r="V18" s="621"/>
      <c r="W18" s="621"/>
      <c r="X18" s="621"/>
      <c r="Y18" s="622"/>
      <c r="Z18" s="673">
        <v>1.6</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v>30</v>
      </c>
      <c r="S19" s="621"/>
      <c r="T19" s="621"/>
      <c r="U19" s="621"/>
      <c r="V19" s="621"/>
      <c r="W19" s="621"/>
      <c r="X19" s="621"/>
      <c r="Y19" s="622"/>
      <c r="Z19" s="673">
        <v>0</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61526</v>
      </c>
      <c r="BH19" s="621"/>
      <c r="BI19" s="621"/>
      <c r="BJ19" s="621"/>
      <c r="BK19" s="621"/>
      <c r="BL19" s="621"/>
      <c r="BM19" s="621"/>
      <c r="BN19" s="622"/>
      <c r="BO19" s="673">
        <v>0.3</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31428292</v>
      </c>
      <c r="S20" s="621"/>
      <c r="T20" s="621"/>
      <c r="U20" s="621"/>
      <c r="V20" s="621"/>
      <c r="W20" s="621"/>
      <c r="X20" s="621"/>
      <c r="Y20" s="622"/>
      <c r="Z20" s="673">
        <v>49.4</v>
      </c>
      <c r="AA20" s="673"/>
      <c r="AB20" s="673"/>
      <c r="AC20" s="673"/>
      <c r="AD20" s="674">
        <v>30418537</v>
      </c>
      <c r="AE20" s="674"/>
      <c r="AF20" s="674"/>
      <c r="AG20" s="674"/>
      <c r="AH20" s="674"/>
      <c r="AI20" s="674"/>
      <c r="AJ20" s="674"/>
      <c r="AK20" s="674"/>
      <c r="AL20" s="643">
        <v>99.6</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61526</v>
      </c>
      <c r="BH20" s="621"/>
      <c r="BI20" s="621"/>
      <c r="BJ20" s="621"/>
      <c r="BK20" s="621"/>
      <c r="BL20" s="621"/>
      <c r="BM20" s="621"/>
      <c r="BN20" s="622"/>
      <c r="BO20" s="673">
        <v>0.3</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62236046</v>
      </c>
      <c r="CS20" s="621"/>
      <c r="CT20" s="621"/>
      <c r="CU20" s="621"/>
      <c r="CV20" s="621"/>
      <c r="CW20" s="621"/>
      <c r="CX20" s="621"/>
      <c r="CY20" s="622"/>
      <c r="CZ20" s="673">
        <v>100</v>
      </c>
      <c r="DA20" s="673"/>
      <c r="DB20" s="673"/>
      <c r="DC20" s="673"/>
      <c r="DD20" s="626">
        <v>4091765</v>
      </c>
      <c r="DE20" s="621"/>
      <c r="DF20" s="621"/>
      <c r="DG20" s="621"/>
      <c r="DH20" s="621"/>
      <c r="DI20" s="621"/>
      <c r="DJ20" s="621"/>
      <c r="DK20" s="621"/>
      <c r="DL20" s="621"/>
      <c r="DM20" s="621"/>
      <c r="DN20" s="621"/>
      <c r="DO20" s="621"/>
      <c r="DP20" s="622"/>
      <c r="DQ20" s="626">
        <v>33610064</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21088</v>
      </c>
      <c r="S21" s="621"/>
      <c r="T21" s="621"/>
      <c r="U21" s="621"/>
      <c r="V21" s="621"/>
      <c r="W21" s="621"/>
      <c r="X21" s="621"/>
      <c r="Y21" s="622"/>
      <c r="Z21" s="673">
        <v>0</v>
      </c>
      <c r="AA21" s="673"/>
      <c r="AB21" s="673"/>
      <c r="AC21" s="673"/>
      <c r="AD21" s="674">
        <v>21088</v>
      </c>
      <c r="AE21" s="674"/>
      <c r="AF21" s="674"/>
      <c r="AG21" s="674"/>
      <c r="AH21" s="674"/>
      <c r="AI21" s="674"/>
      <c r="AJ21" s="674"/>
      <c r="AK21" s="674"/>
      <c r="AL21" s="643">
        <v>0.1</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61526</v>
      </c>
      <c r="BH21" s="621"/>
      <c r="BI21" s="621"/>
      <c r="BJ21" s="621"/>
      <c r="BK21" s="621"/>
      <c r="BL21" s="621"/>
      <c r="BM21" s="621"/>
      <c r="BN21" s="622"/>
      <c r="BO21" s="673">
        <v>0.3</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972474</v>
      </c>
      <c r="S22" s="621"/>
      <c r="T22" s="621"/>
      <c r="U22" s="621"/>
      <c r="V22" s="621"/>
      <c r="W22" s="621"/>
      <c r="X22" s="621"/>
      <c r="Y22" s="622"/>
      <c r="Z22" s="673">
        <v>1.5</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653761</v>
      </c>
      <c r="S23" s="621"/>
      <c r="T23" s="621"/>
      <c r="U23" s="621"/>
      <c r="V23" s="621"/>
      <c r="W23" s="621"/>
      <c r="X23" s="621"/>
      <c r="Y23" s="622"/>
      <c r="Z23" s="673">
        <v>1</v>
      </c>
      <c r="AA23" s="673"/>
      <c r="AB23" s="673"/>
      <c r="AC23" s="673"/>
      <c r="AD23" s="674" t="s">
        <v>112</v>
      </c>
      <c r="AE23" s="674"/>
      <c r="AF23" s="674"/>
      <c r="AG23" s="674"/>
      <c r="AH23" s="674"/>
      <c r="AI23" s="674"/>
      <c r="AJ23" s="674"/>
      <c r="AK23" s="674"/>
      <c r="AL23" s="643" t="s">
        <v>112</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t="s">
        <v>112</v>
      </c>
      <c r="BH23" s="621"/>
      <c r="BI23" s="621"/>
      <c r="BJ23" s="621"/>
      <c r="BK23" s="621"/>
      <c r="BL23" s="621"/>
      <c r="BM23" s="621"/>
      <c r="BN23" s="622"/>
      <c r="BO23" s="673" t="s">
        <v>112</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799017</v>
      </c>
      <c r="S24" s="621"/>
      <c r="T24" s="621"/>
      <c r="U24" s="621"/>
      <c r="V24" s="621"/>
      <c r="W24" s="621"/>
      <c r="X24" s="621"/>
      <c r="Y24" s="622"/>
      <c r="Z24" s="673">
        <v>1.3</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29748319</v>
      </c>
      <c r="CS24" s="671"/>
      <c r="CT24" s="671"/>
      <c r="CU24" s="671"/>
      <c r="CV24" s="671"/>
      <c r="CW24" s="671"/>
      <c r="CX24" s="671"/>
      <c r="CY24" s="718"/>
      <c r="CZ24" s="722">
        <v>47.8</v>
      </c>
      <c r="DA24" s="723"/>
      <c r="DB24" s="723"/>
      <c r="DC24" s="724"/>
      <c r="DD24" s="717">
        <v>16752534</v>
      </c>
      <c r="DE24" s="671"/>
      <c r="DF24" s="671"/>
      <c r="DG24" s="671"/>
      <c r="DH24" s="671"/>
      <c r="DI24" s="671"/>
      <c r="DJ24" s="671"/>
      <c r="DK24" s="718"/>
      <c r="DL24" s="717">
        <v>16259616</v>
      </c>
      <c r="DM24" s="671"/>
      <c r="DN24" s="671"/>
      <c r="DO24" s="671"/>
      <c r="DP24" s="671"/>
      <c r="DQ24" s="671"/>
      <c r="DR24" s="671"/>
      <c r="DS24" s="671"/>
      <c r="DT24" s="671"/>
      <c r="DU24" s="671"/>
      <c r="DV24" s="718"/>
      <c r="DW24" s="719">
        <v>50.1</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10681938</v>
      </c>
      <c r="S25" s="621"/>
      <c r="T25" s="621"/>
      <c r="U25" s="621"/>
      <c r="V25" s="621"/>
      <c r="W25" s="621"/>
      <c r="X25" s="621"/>
      <c r="Y25" s="622"/>
      <c r="Z25" s="673">
        <v>16.8</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7267185</v>
      </c>
      <c r="CS25" s="639"/>
      <c r="CT25" s="639"/>
      <c r="CU25" s="639"/>
      <c r="CV25" s="639"/>
      <c r="CW25" s="639"/>
      <c r="CX25" s="639"/>
      <c r="CY25" s="640"/>
      <c r="CZ25" s="623">
        <v>11.7</v>
      </c>
      <c r="DA25" s="641"/>
      <c r="DB25" s="641"/>
      <c r="DC25" s="642"/>
      <c r="DD25" s="626">
        <v>6363882</v>
      </c>
      <c r="DE25" s="639"/>
      <c r="DF25" s="639"/>
      <c r="DG25" s="639"/>
      <c r="DH25" s="639"/>
      <c r="DI25" s="639"/>
      <c r="DJ25" s="639"/>
      <c r="DK25" s="640"/>
      <c r="DL25" s="626">
        <v>6120550</v>
      </c>
      <c r="DM25" s="639"/>
      <c r="DN25" s="639"/>
      <c r="DO25" s="639"/>
      <c r="DP25" s="639"/>
      <c r="DQ25" s="639"/>
      <c r="DR25" s="639"/>
      <c r="DS25" s="639"/>
      <c r="DT25" s="639"/>
      <c r="DU25" s="639"/>
      <c r="DV25" s="640"/>
      <c r="DW25" s="643">
        <v>18.8</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v>71772</v>
      </c>
      <c r="S26" s="621"/>
      <c r="T26" s="621"/>
      <c r="U26" s="621"/>
      <c r="V26" s="621"/>
      <c r="W26" s="621"/>
      <c r="X26" s="621"/>
      <c r="Y26" s="622"/>
      <c r="Z26" s="673">
        <v>0.1</v>
      </c>
      <c r="AA26" s="673"/>
      <c r="AB26" s="673"/>
      <c r="AC26" s="673"/>
      <c r="AD26" s="674">
        <v>71772</v>
      </c>
      <c r="AE26" s="674"/>
      <c r="AF26" s="674"/>
      <c r="AG26" s="674"/>
      <c r="AH26" s="674"/>
      <c r="AI26" s="674"/>
      <c r="AJ26" s="674"/>
      <c r="AK26" s="674"/>
      <c r="AL26" s="643">
        <v>0.2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4612584</v>
      </c>
      <c r="CS26" s="621"/>
      <c r="CT26" s="621"/>
      <c r="CU26" s="621"/>
      <c r="CV26" s="621"/>
      <c r="CW26" s="621"/>
      <c r="CX26" s="621"/>
      <c r="CY26" s="622"/>
      <c r="CZ26" s="623">
        <v>7.4</v>
      </c>
      <c r="DA26" s="641"/>
      <c r="DB26" s="641"/>
      <c r="DC26" s="642"/>
      <c r="DD26" s="626">
        <v>3937633</v>
      </c>
      <c r="DE26" s="621"/>
      <c r="DF26" s="621"/>
      <c r="DG26" s="621"/>
      <c r="DH26" s="621"/>
      <c r="DI26" s="621"/>
      <c r="DJ26" s="621"/>
      <c r="DK26" s="622"/>
      <c r="DL26" s="626" t="s">
        <v>216</v>
      </c>
      <c r="DM26" s="621"/>
      <c r="DN26" s="621"/>
      <c r="DO26" s="621"/>
      <c r="DP26" s="621"/>
      <c r="DQ26" s="621"/>
      <c r="DR26" s="621"/>
      <c r="DS26" s="621"/>
      <c r="DT26" s="621"/>
      <c r="DU26" s="621"/>
      <c r="DV26" s="622"/>
      <c r="DW26" s="643" t="s">
        <v>216</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4684822</v>
      </c>
      <c r="S27" s="621"/>
      <c r="T27" s="621"/>
      <c r="U27" s="621"/>
      <c r="V27" s="621"/>
      <c r="W27" s="621"/>
      <c r="X27" s="621"/>
      <c r="Y27" s="622"/>
      <c r="Z27" s="673">
        <v>7.4</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18665200</v>
      </c>
      <c r="BH27" s="621"/>
      <c r="BI27" s="621"/>
      <c r="BJ27" s="621"/>
      <c r="BK27" s="621"/>
      <c r="BL27" s="621"/>
      <c r="BM27" s="621"/>
      <c r="BN27" s="622"/>
      <c r="BO27" s="673">
        <v>100</v>
      </c>
      <c r="BP27" s="673"/>
      <c r="BQ27" s="673"/>
      <c r="BR27" s="673"/>
      <c r="BS27" s="626">
        <v>878894</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15971866</v>
      </c>
      <c r="CS27" s="639"/>
      <c r="CT27" s="639"/>
      <c r="CU27" s="639"/>
      <c r="CV27" s="639"/>
      <c r="CW27" s="639"/>
      <c r="CX27" s="639"/>
      <c r="CY27" s="640"/>
      <c r="CZ27" s="623">
        <v>25.7</v>
      </c>
      <c r="DA27" s="641"/>
      <c r="DB27" s="641"/>
      <c r="DC27" s="642"/>
      <c r="DD27" s="626">
        <v>4228749</v>
      </c>
      <c r="DE27" s="639"/>
      <c r="DF27" s="639"/>
      <c r="DG27" s="639"/>
      <c r="DH27" s="639"/>
      <c r="DI27" s="639"/>
      <c r="DJ27" s="639"/>
      <c r="DK27" s="640"/>
      <c r="DL27" s="626">
        <v>4187743</v>
      </c>
      <c r="DM27" s="639"/>
      <c r="DN27" s="639"/>
      <c r="DO27" s="639"/>
      <c r="DP27" s="639"/>
      <c r="DQ27" s="639"/>
      <c r="DR27" s="639"/>
      <c r="DS27" s="639"/>
      <c r="DT27" s="639"/>
      <c r="DU27" s="639"/>
      <c r="DV27" s="640"/>
      <c r="DW27" s="643">
        <v>12.9</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276862</v>
      </c>
      <c r="S28" s="621"/>
      <c r="T28" s="621"/>
      <c r="U28" s="621"/>
      <c r="V28" s="621"/>
      <c r="W28" s="621"/>
      <c r="X28" s="621"/>
      <c r="Y28" s="622"/>
      <c r="Z28" s="673">
        <v>0.4</v>
      </c>
      <c r="AA28" s="673"/>
      <c r="AB28" s="673"/>
      <c r="AC28" s="673"/>
      <c r="AD28" s="674">
        <v>24845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6509268</v>
      </c>
      <c r="CS28" s="621"/>
      <c r="CT28" s="621"/>
      <c r="CU28" s="621"/>
      <c r="CV28" s="621"/>
      <c r="CW28" s="621"/>
      <c r="CX28" s="621"/>
      <c r="CY28" s="622"/>
      <c r="CZ28" s="623">
        <v>10.5</v>
      </c>
      <c r="DA28" s="641"/>
      <c r="DB28" s="641"/>
      <c r="DC28" s="642"/>
      <c r="DD28" s="626">
        <v>6159903</v>
      </c>
      <c r="DE28" s="621"/>
      <c r="DF28" s="621"/>
      <c r="DG28" s="621"/>
      <c r="DH28" s="621"/>
      <c r="DI28" s="621"/>
      <c r="DJ28" s="621"/>
      <c r="DK28" s="622"/>
      <c r="DL28" s="626">
        <v>5951323</v>
      </c>
      <c r="DM28" s="621"/>
      <c r="DN28" s="621"/>
      <c r="DO28" s="621"/>
      <c r="DP28" s="621"/>
      <c r="DQ28" s="621"/>
      <c r="DR28" s="621"/>
      <c r="DS28" s="621"/>
      <c r="DT28" s="621"/>
      <c r="DU28" s="621"/>
      <c r="DV28" s="622"/>
      <c r="DW28" s="643">
        <v>18.3</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481209</v>
      </c>
      <c r="S29" s="621"/>
      <c r="T29" s="621"/>
      <c r="U29" s="621"/>
      <c r="V29" s="621"/>
      <c r="W29" s="621"/>
      <c r="X29" s="621"/>
      <c r="Y29" s="622"/>
      <c r="Z29" s="673">
        <v>0.8</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59</v>
      </c>
      <c r="CG29" s="654"/>
      <c r="CH29" s="654"/>
      <c r="CI29" s="654"/>
      <c r="CJ29" s="654"/>
      <c r="CK29" s="654"/>
      <c r="CL29" s="654"/>
      <c r="CM29" s="654"/>
      <c r="CN29" s="654"/>
      <c r="CO29" s="654"/>
      <c r="CP29" s="654"/>
      <c r="CQ29" s="655"/>
      <c r="CR29" s="620">
        <v>6506848</v>
      </c>
      <c r="CS29" s="639"/>
      <c r="CT29" s="639"/>
      <c r="CU29" s="639"/>
      <c r="CV29" s="639"/>
      <c r="CW29" s="639"/>
      <c r="CX29" s="639"/>
      <c r="CY29" s="640"/>
      <c r="CZ29" s="623">
        <v>10.5</v>
      </c>
      <c r="DA29" s="641"/>
      <c r="DB29" s="641"/>
      <c r="DC29" s="642"/>
      <c r="DD29" s="626">
        <v>6157483</v>
      </c>
      <c r="DE29" s="639"/>
      <c r="DF29" s="639"/>
      <c r="DG29" s="639"/>
      <c r="DH29" s="639"/>
      <c r="DI29" s="639"/>
      <c r="DJ29" s="639"/>
      <c r="DK29" s="640"/>
      <c r="DL29" s="626">
        <v>5948903</v>
      </c>
      <c r="DM29" s="639"/>
      <c r="DN29" s="639"/>
      <c r="DO29" s="639"/>
      <c r="DP29" s="639"/>
      <c r="DQ29" s="639"/>
      <c r="DR29" s="639"/>
      <c r="DS29" s="639"/>
      <c r="DT29" s="639"/>
      <c r="DU29" s="639"/>
      <c r="DV29" s="640"/>
      <c r="DW29" s="643">
        <v>18.3</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534636</v>
      </c>
      <c r="S30" s="621"/>
      <c r="T30" s="621"/>
      <c r="U30" s="621"/>
      <c r="V30" s="621"/>
      <c r="W30" s="621"/>
      <c r="X30" s="621"/>
      <c r="Y30" s="622"/>
      <c r="Z30" s="673">
        <v>0.8</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99.1</v>
      </c>
      <c r="BH30" s="687"/>
      <c r="BI30" s="687"/>
      <c r="BJ30" s="687"/>
      <c r="BK30" s="687"/>
      <c r="BL30" s="687"/>
      <c r="BM30" s="688">
        <v>96.9</v>
      </c>
      <c r="BN30" s="687"/>
      <c r="BO30" s="687"/>
      <c r="BP30" s="687"/>
      <c r="BQ30" s="689"/>
      <c r="BR30" s="686">
        <v>98.9</v>
      </c>
      <c r="BS30" s="687"/>
      <c r="BT30" s="687"/>
      <c r="BU30" s="687"/>
      <c r="BV30" s="687"/>
      <c r="BW30" s="687"/>
      <c r="BX30" s="688">
        <v>96.5</v>
      </c>
      <c r="BY30" s="687"/>
      <c r="BZ30" s="687"/>
      <c r="CA30" s="687"/>
      <c r="CB30" s="689"/>
      <c r="CD30" s="692"/>
      <c r="CE30" s="693"/>
      <c r="CF30" s="657" t="s">
        <v>292</v>
      </c>
      <c r="CG30" s="654"/>
      <c r="CH30" s="654"/>
      <c r="CI30" s="654"/>
      <c r="CJ30" s="654"/>
      <c r="CK30" s="654"/>
      <c r="CL30" s="654"/>
      <c r="CM30" s="654"/>
      <c r="CN30" s="654"/>
      <c r="CO30" s="654"/>
      <c r="CP30" s="654"/>
      <c r="CQ30" s="655"/>
      <c r="CR30" s="620">
        <v>5909119</v>
      </c>
      <c r="CS30" s="621"/>
      <c r="CT30" s="621"/>
      <c r="CU30" s="621"/>
      <c r="CV30" s="621"/>
      <c r="CW30" s="621"/>
      <c r="CX30" s="621"/>
      <c r="CY30" s="622"/>
      <c r="CZ30" s="623">
        <v>9.5</v>
      </c>
      <c r="DA30" s="641"/>
      <c r="DB30" s="641"/>
      <c r="DC30" s="642"/>
      <c r="DD30" s="626">
        <v>5600868</v>
      </c>
      <c r="DE30" s="621"/>
      <c r="DF30" s="621"/>
      <c r="DG30" s="621"/>
      <c r="DH30" s="621"/>
      <c r="DI30" s="621"/>
      <c r="DJ30" s="621"/>
      <c r="DK30" s="622"/>
      <c r="DL30" s="626">
        <v>5392288</v>
      </c>
      <c r="DM30" s="621"/>
      <c r="DN30" s="621"/>
      <c r="DO30" s="621"/>
      <c r="DP30" s="621"/>
      <c r="DQ30" s="621"/>
      <c r="DR30" s="621"/>
      <c r="DS30" s="621"/>
      <c r="DT30" s="621"/>
      <c r="DU30" s="621"/>
      <c r="DV30" s="622"/>
      <c r="DW30" s="643">
        <v>16.600000000000001</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832608</v>
      </c>
      <c r="S31" s="621"/>
      <c r="T31" s="621"/>
      <c r="U31" s="621"/>
      <c r="V31" s="621"/>
      <c r="W31" s="621"/>
      <c r="X31" s="621"/>
      <c r="Y31" s="622"/>
      <c r="Z31" s="673">
        <v>1.3</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99.2</v>
      </c>
      <c r="BH31" s="639"/>
      <c r="BI31" s="639"/>
      <c r="BJ31" s="639"/>
      <c r="BK31" s="639"/>
      <c r="BL31" s="639"/>
      <c r="BM31" s="675">
        <v>97.4</v>
      </c>
      <c r="BN31" s="685"/>
      <c r="BO31" s="685"/>
      <c r="BP31" s="685"/>
      <c r="BQ31" s="649"/>
      <c r="BR31" s="684">
        <v>99</v>
      </c>
      <c r="BS31" s="639"/>
      <c r="BT31" s="639"/>
      <c r="BU31" s="639"/>
      <c r="BV31" s="639"/>
      <c r="BW31" s="639"/>
      <c r="BX31" s="675">
        <v>96.9</v>
      </c>
      <c r="BY31" s="685"/>
      <c r="BZ31" s="685"/>
      <c r="CA31" s="685"/>
      <c r="CB31" s="649"/>
      <c r="CD31" s="692"/>
      <c r="CE31" s="693"/>
      <c r="CF31" s="657" t="s">
        <v>296</v>
      </c>
      <c r="CG31" s="654"/>
      <c r="CH31" s="654"/>
      <c r="CI31" s="654"/>
      <c r="CJ31" s="654"/>
      <c r="CK31" s="654"/>
      <c r="CL31" s="654"/>
      <c r="CM31" s="654"/>
      <c r="CN31" s="654"/>
      <c r="CO31" s="654"/>
      <c r="CP31" s="654"/>
      <c r="CQ31" s="655"/>
      <c r="CR31" s="620">
        <v>597729</v>
      </c>
      <c r="CS31" s="639"/>
      <c r="CT31" s="639"/>
      <c r="CU31" s="639"/>
      <c r="CV31" s="639"/>
      <c r="CW31" s="639"/>
      <c r="CX31" s="639"/>
      <c r="CY31" s="640"/>
      <c r="CZ31" s="623">
        <v>1</v>
      </c>
      <c r="DA31" s="641"/>
      <c r="DB31" s="641"/>
      <c r="DC31" s="642"/>
      <c r="DD31" s="626">
        <v>556615</v>
      </c>
      <c r="DE31" s="639"/>
      <c r="DF31" s="639"/>
      <c r="DG31" s="639"/>
      <c r="DH31" s="639"/>
      <c r="DI31" s="639"/>
      <c r="DJ31" s="639"/>
      <c r="DK31" s="640"/>
      <c r="DL31" s="626">
        <v>556615</v>
      </c>
      <c r="DM31" s="639"/>
      <c r="DN31" s="639"/>
      <c r="DO31" s="639"/>
      <c r="DP31" s="639"/>
      <c r="DQ31" s="639"/>
      <c r="DR31" s="639"/>
      <c r="DS31" s="639"/>
      <c r="DT31" s="639"/>
      <c r="DU31" s="639"/>
      <c r="DV31" s="640"/>
      <c r="DW31" s="643">
        <v>1.7</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7702555</v>
      </c>
      <c r="S32" s="621"/>
      <c r="T32" s="621"/>
      <c r="U32" s="621"/>
      <c r="V32" s="621"/>
      <c r="W32" s="621"/>
      <c r="X32" s="621"/>
      <c r="Y32" s="622"/>
      <c r="Z32" s="673">
        <v>12.1</v>
      </c>
      <c r="AA32" s="673"/>
      <c r="AB32" s="673"/>
      <c r="AC32" s="673"/>
      <c r="AD32" s="674">
        <v>3059</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98.8</v>
      </c>
      <c r="BH32" s="605"/>
      <c r="BI32" s="605"/>
      <c r="BJ32" s="605"/>
      <c r="BK32" s="605"/>
      <c r="BL32" s="605"/>
      <c r="BM32" s="668">
        <v>96</v>
      </c>
      <c r="BN32" s="605"/>
      <c r="BO32" s="605"/>
      <c r="BP32" s="605"/>
      <c r="BQ32" s="662"/>
      <c r="BR32" s="683">
        <v>98.6</v>
      </c>
      <c r="BS32" s="605"/>
      <c r="BT32" s="605"/>
      <c r="BU32" s="605"/>
      <c r="BV32" s="605"/>
      <c r="BW32" s="605"/>
      <c r="BX32" s="668">
        <v>95.4</v>
      </c>
      <c r="BY32" s="605"/>
      <c r="BZ32" s="605"/>
      <c r="CA32" s="605"/>
      <c r="CB32" s="662"/>
      <c r="CD32" s="694"/>
      <c r="CE32" s="695"/>
      <c r="CF32" s="657" t="s">
        <v>299</v>
      </c>
      <c r="CG32" s="654"/>
      <c r="CH32" s="654"/>
      <c r="CI32" s="654"/>
      <c r="CJ32" s="654"/>
      <c r="CK32" s="654"/>
      <c r="CL32" s="654"/>
      <c r="CM32" s="654"/>
      <c r="CN32" s="654"/>
      <c r="CO32" s="654"/>
      <c r="CP32" s="654"/>
      <c r="CQ32" s="655"/>
      <c r="CR32" s="620">
        <v>2420</v>
      </c>
      <c r="CS32" s="621"/>
      <c r="CT32" s="621"/>
      <c r="CU32" s="621"/>
      <c r="CV32" s="621"/>
      <c r="CW32" s="621"/>
      <c r="CX32" s="621"/>
      <c r="CY32" s="622"/>
      <c r="CZ32" s="623">
        <v>0</v>
      </c>
      <c r="DA32" s="641"/>
      <c r="DB32" s="641"/>
      <c r="DC32" s="642"/>
      <c r="DD32" s="626">
        <v>2420</v>
      </c>
      <c r="DE32" s="621"/>
      <c r="DF32" s="621"/>
      <c r="DG32" s="621"/>
      <c r="DH32" s="621"/>
      <c r="DI32" s="621"/>
      <c r="DJ32" s="621"/>
      <c r="DK32" s="622"/>
      <c r="DL32" s="626">
        <v>2420</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4475843</v>
      </c>
      <c r="S33" s="621"/>
      <c r="T33" s="621"/>
      <c r="U33" s="621"/>
      <c r="V33" s="621"/>
      <c r="W33" s="621"/>
      <c r="X33" s="621"/>
      <c r="Y33" s="622"/>
      <c r="Z33" s="673">
        <v>7</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28395274</v>
      </c>
      <c r="CS33" s="639"/>
      <c r="CT33" s="639"/>
      <c r="CU33" s="639"/>
      <c r="CV33" s="639"/>
      <c r="CW33" s="639"/>
      <c r="CX33" s="639"/>
      <c r="CY33" s="640"/>
      <c r="CZ33" s="623">
        <v>45.6</v>
      </c>
      <c r="DA33" s="641"/>
      <c r="DB33" s="641"/>
      <c r="DC33" s="642"/>
      <c r="DD33" s="626">
        <v>16419957</v>
      </c>
      <c r="DE33" s="639"/>
      <c r="DF33" s="639"/>
      <c r="DG33" s="639"/>
      <c r="DH33" s="639"/>
      <c r="DI33" s="639"/>
      <c r="DJ33" s="639"/>
      <c r="DK33" s="640"/>
      <c r="DL33" s="626">
        <v>13334911</v>
      </c>
      <c r="DM33" s="639"/>
      <c r="DN33" s="639"/>
      <c r="DO33" s="639"/>
      <c r="DP33" s="639"/>
      <c r="DQ33" s="639"/>
      <c r="DR33" s="639"/>
      <c r="DS33" s="639"/>
      <c r="DT33" s="639"/>
      <c r="DU33" s="639"/>
      <c r="DV33" s="640"/>
      <c r="DW33" s="643">
        <v>41.1</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6448578</v>
      </c>
      <c r="CS34" s="621"/>
      <c r="CT34" s="621"/>
      <c r="CU34" s="621"/>
      <c r="CV34" s="621"/>
      <c r="CW34" s="621"/>
      <c r="CX34" s="621"/>
      <c r="CY34" s="622"/>
      <c r="CZ34" s="623">
        <v>10.4</v>
      </c>
      <c r="DA34" s="641"/>
      <c r="DB34" s="641"/>
      <c r="DC34" s="642"/>
      <c r="DD34" s="626">
        <v>4342775</v>
      </c>
      <c r="DE34" s="621"/>
      <c r="DF34" s="621"/>
      <c r="DG34" s="621"/>
      <c r="DH34" s="621"/>
      <c r="DI34" s="621"/>
      <c r="DJ34" s="621"/>
      <c r="DK34" s="622"/>
      <c r="DL34" s="626">
        <v>3721841</v>
      </c>
      <c r="DM34" s="621"/>
      <c r="DN34" s="621"/>
      <c r="DO34" s="621"/>
      <c r="DP34" s="621"/>
      <c r="DQ34" s="621"/>
      <c r="DR34" s="621"/>
      <c r="DS34" s="621"/>
      <c r="DT34" s="621"/>
      <c r="DU34" s="621"/>
      <c r="DV34" s="622"/>
      <c r="DW34" s="643">
        <v>11.5</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1944443</v>
      </c>
      <c r="S35" s="621"/>
      <c r="T35" s="621"/>
      <c r="U35" s="621"/>
      <c r="V35" s="621"/>
      <c r="W35" s="621"/>
      <c r="X35" s="621"/>
      <c r="Y35" s="622"/>
      <c r="Z35" s="673">
        <v>3.1</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7604682</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-85504</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553763</v>
      </c>
      <c r="CS35" s="639"/>
      <c r="CT35" s="639"/>
      <c r="CU35" s="639"/>
      <c r="CV35" s="639"/>
      <c r="CW35" s="639"/>
      <c r="CX35" s="639"/>
      <c r="CY35" s="640"/>
      <c r="CZ35" s="623">
        <v>0.9</v>
      </c>
      <c r="DA35" s="641"/>
      <c r="DB35" s="641"/>
      <c r="DC35" s="642"/>
      <c r="DD35" s="626">
        <v>439987</v>
      </c>
      <c r="DE35" s="639"/>
      <c r="DF35" s="639"/>
      <c r="DG35" s="639"/>
      <c r="DH35" s="639"/>
      <c r="DI35" s="639"/>
      <c r="DJ35" s="639"/>
      <c r="DK35" s="640"/>
      <c r="DL35" s="626">
        <v>336242</v>
      </c>
      <c r="DM35" s="639"/>
      <c r="DN35" s="639"/>
      <c r="DO35" s="639"/>
      <c r="DP35" s="639"/>
      <c r="DQ35" s="639"/>
      <c r="DR35" s="639"/>
      <c r="DS35" s="639"/>
      <c r="DT35" s="639"/>
      <c r="DU35" s="639"/>
      <c r="DV35" s="640"/>
      <c r="DW35" s="643">
        <v>1</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63616877</v>
      </c>
      <c r="S36" s="661"/>
      <c r="T36" s="661"/>
      <c r="U36" s="661"/>
      <c r="V36" s="661"/>
      <c r="W36" s="661"/>
      <c r="X36" s="661"/>
      <c r="Y36" s="664"/>
      <c r="Z36" s="665">
        <v>100</v>
      </c>
      <c r="AA36" s="665"/>
      <c r="AB36" s="665"/>
      <c r="AC36" s="665"/>
      <c r="AD36" s="666">
        <v>30539301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2316142</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-422274</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5567915</v>
      </c>
      <c r="CS36" s="621"/>
      <c r="CT36" s="621"/>
      <c r="CU36" s="621"/>
      <c r="CV36" s="621"/>
      <c r="CW36" s="621"/>
      <c r="CX36" s="621"/>
      <c r="CY36" s="622"/>
      <c r="CZ36" s="623">
        <v>8.9</v>
      </c>
      <c r="DA36" s="641"/>
      <c r="DB36" s="641"/>
      <c r="DC36" s="642"/>
      <c r="DD36" s="626">
        <v>4757626</v>
      </c>
      <c r="DE36" s="621"/>
      <c r="DF36" s="621"/>
      <c r="DG36" s="621"/>
      <c r="DH36" s="621"/>
      <c r="DI36" s="621"/>
      <c r="DJ36" s="621"/>
      <c r="DK36" s="622"/>
      <c r="DL36" s="626">
        <v>3029075</v>
      </c>
      <c r="DM36" s="621"/>
      <c r="DN36" s="621"/>
      <c r="DO36" s="621"/>
      <c r="DP36" s="621"/>
      <c r="DQ36" s="621"/>
      <c r="DR36" s="621"/>
      <c r="DS36" s="621"/>
      <c r="DT36" s="621"/>
      <c r="DU36" s="621"/>
      <c r="DV36" s="622"/>
      <c r="DW36" s="643">
        <v>9.3000000000000007</v>
      </c>
      <c r="DX36" s="644"/>
      <c r="DY36" s="644"/>
      <c r="DZ36" s="644"/>
      <c r="EA36" s="644"/>
      <c r="EB36" s="644"/>
      <c r="EC36" s="645"/>
    </row>
    <row r="37" spans="2:133" ht="11.25" customHeight="1">
      <c r="AQ37" s="646" t="s">
        <v>314</v>
      </c>
      <c r="AR37" s="647"/>
      <c r="AS37" s="647"/>
      <c r="AT37" s="647"/>
      <c r="AU37" s="647"/>
      <c r="AV37" s="647"/>
      <c r="AW37" s="647"/>
      <c r="AX37" s="647"/>
      <c r="AY37" s="648"/>
      <c r="AZ37" s="620">
        <v>51420</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20039</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2810013</v>
      </c>
      <c r="CS37" s="639"/>
      <c r="CT37" s="639"/>
      <c r="CU37" s="639"/>
      <c r="CV37" s="639"/>
      <c r="CW37" s="639"/>
      <c r="CX37" s="639"/>
      <c r="CY37" s="640"/>
      <c r="CZ37" s="623">
        <v>4.5</v>
      </c>
      <c r="DA37" s="641"/>
      <c r="DB37" s="641"/>
      <c r="DC37" s="642"/>
      <c r="DD37" s="626">
        <v>2810013</v>
      </c>
      <c r="DE37" s="639"/>
      <c r="DF37" s="639"/>
      <c r="DG37" s="639"/>
      <c r="DH37" s="639"/>
      <c r="DI37" s="639"/>
      <c r="DJ37" s="639"/>
      <c r="DK37" s="640"/>
      <c r="DL37" s="626">
        <v>2457112</v>
      </c>
      <c r="DM37" s="639"/>
      <c r="DN37" s="639"/>
      <c r="DO37" s="639"/>
      <c r="DP37" s="639"/>
      <c r="DQ37" s="639"/>
      <c r="DR37" s="639"/>
      <c r="DS37" s="639"/>
      <c r="DT37" s="639"/>
      <c r="DU37" s="639"/>
      <c r="DV37" s="640"/>
      <c r="DW37" s="643">
        <v>7.6</v>
      </c>
      <c r="DX37" s="644"/>
      <c r="DY37" s="644"/>
      <c r="DZ37" s="644"/>
      <c r="EA37" s="644"/>
      <c r="EB37" s="644"/>
      <c r="EC37" s="645"/>
    </row>
    <row r="38" spans="2:133" ht="11.25" customHeight="1">
      <c r="AQ38" s="646" t="s">
        <v>317</v>
      </c>
      <c r="AR38" s="647"/>
      <c r="AS38" s="647"/>
      <c r="AT38" s="647"/>
      <c r="AU38" s="647"/>
      <c r="AV38" s="647"/>
      <c r="AW38" s="647"/>
      <c r="AX38" s="647"/>
      <c r="AY38" s="648"/>
      <c r="AZ38" s="620">
        <v>12</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31541</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7553262</v>
      </c>
      <c r="CS38" s="621"/>
      <c r="CT38" s="621"/>
      <c r="CU38" s="621"/>
      <c r="CV38" s="621"/>
      <c r="CW38" s="621"/>
      <c r="CX38" s="621"/>
      <c r="CY38" s="622"/>
      <c r="CZ38" s="623">
        <v>12.1</v>
      </c>
      <c r="DA38" s="641"/>
      <c r="DB38" s="641"/>
      <c r="DC38" s="642"/>
      <c r="DD38" s="626">
        <v>6589673</v>
      </c>
      <c r="DE38" s="621"/>
      <c r="DF38" s="621"/>
      <c r="DG38" s="621"/>
      <c r="DH38" s="621"/>
      <c r="DI38" s="621"/>
      <c r="DJ38" s="621"/>
      <c r="DK38" s="622"/>
      <c r="DL38" s="626">
        <v>6247753</v>
      </c>
      <c r="DM38" s="621"/>
      <c r="DN38" s="621"/>
      <c r="DO38" s="621"/>
      <c r="DP38" s="621"/>
      <c r="DQ38" s="621"/>
      <c r="DR38" s="621"/>
      <c r="DS38" s="621"/>
      <c r="DT38" s="621"/>
      <c r="DU38" s="621"/>
      <c r="DV38" s="622"/>
      <c r="DW38" s="643">
        <v>19.2</v>
      </c>
      <c r="DX38" s="644"/>
      <c r="DY38" s="644"/>
      <c r="DZ38" s="644"/>
      <c r="EA38" s="644"/>
      <c r="EB38" s="644"/>
      <c r="EC38" s="645"/>
    </row>
    <row r="39" spans="2:133" ht="11.25" customHeight="1">
      <c r="AQ39" s="646" t="s">
        <v>320</v>
      </c>
      <c r="AR39" s="647"/>
      <c r="AS39" s="647"/>
      <c r="AT39" s="647"/>
      <c r="AU39" s="647"/>
      <c r="AV39" s="647"/>
      <c r="AW39" s="647"/>
      <c r="AX39" s="647"/>
      <c r="AY39" s="648"/>
      <c r="AZ39" s="620" t="s">
        <v>321</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91</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841187</v>
      </c>
      <c r="CS39" s="639"/>
      <c r="CT39" s="639"/>
      <c r="CU39" s="639"/>
      <c r="CV39" s="639"/>
      <c r="CW39" s="639"/>
      <c r="CX39" s="639"/>
      <c r="CY39" s="640"/>
      <c r="CZ39" s="623">
        <v>1.4</v>
      </c>
      <c r="DA39" s="641"/>
      <c r="DB39" s="641"/>
      <c r="DC39" s="642"/>
      <c r="DD39" s="626">
        <v>262565</v>
      </c>
      <c r="DE39" s="639"/>
      <c r="DF39" s="639"/>
      <c r="DG39" s="639"/>
      <c r="DH39" s="639"/>
      <c r="DI39" s="639"/>
      <c r="DJ39" s="639"/>
      <c r="DK39" s="640"/>
      <c r="DL39" s="626" t="s">
        <v>321</v>
      </c>
      <c r="DM39" s="639"/>
      <c r="DN39" s="639"/>
      <c r="DO39" s="639"/>
      <c r="DP39" s="639"/>
      <c r="DQ39" s="639"/>
      <c r="DR39" s="639"/>
      <c r="DS39" s="639"/>
      <c r="DT39" s="639"/>
      <c r="DU39" s="639"/>
      <c r="DV39" s="640"/>
      <c r="DW39" s="643" t="s">
        <v>321</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1497089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110</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7430569</v>
      </c>
      <c r="CS40" s="621"/>
      <c r="CT40" s="621"/>
      <c r="CU40" s="621"/>
      <c r="CV40" s="621"/>
      <c r="CW40" s="621"/>
      <c r="CX40" s="621"/>
      <c r="CY40" s="622"/>
      <c r="CZ40" s="623">
        <v>11.9</v>
      </c>
      <c r="DA40" s="641"/>
      <c r="DB40" s="641"/>
      <c r="DC40" s="642"/>
      <c r="DD40" s="626">
        <v>27331</v>
      </c>
      <c r="DE40" s="621"/>
      <c r="DF40" s="621"/>
      <c r="DG40" s="621"/>
      <c r="DH40" s="621"/>
      <c r="DI40" s="621"/>
      <c r="DJ40" s="621"/>
      <c r="DK40" s="622"/>
      <c r="DL40" s="626" t="s">
        <v>321</v>
      </c>
      <c r="DM40" s="621"/>
      <c r="DN40" s="621"/>
      <c r="DO40" s="621"/>
      <c r="DP40" s="621"/>
      <c r="DQ40" s="621"/>
      <c r="DR40" s="621"/>
      <c r="DS40" s="621"/>
      <c r="DT40" s="621"/>
      <c r="DU40" s="621"/>
      <c r="DV40" s="622"/>
      <c r="DW40" s="643" t="s">
        <v>321</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3740019</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320</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4092453</v>
      </c>
      <c r="CS42" s="621"/>
      <c r="CT42" s="621"/>
      <c r="CU42" s="621"/>
      <c r="CV42" s="621"/>
      <c r="CW42" s="621"/>
      <c r="CX42" s="621"/>
      <c r="CY42" s="622"/>
      <c r="CZ42" s="623">
        <v>6.6</v>
      </c>
      <c r="DA42" s="624"/>
      <c r="DB42" s="624"/>
      <c r="DC42" s="625"/>
      <c r="DD42" s="626">
        <v>437573</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45963</v>
      </c>
      <c r="CS43" s="639"/>
      <c r="CT43" s="639"/>
      <c r="CU43" s="639"/>
      <c r="CV43" s="639"/>
      <c r="CW43" s="639"/>
      <c r="CX43" s="639"/>
      <c r="CY43" s="640"/>
      <c r="CZ43" s="623">
        <v>0.1</v>
      </c>
      <c r="DA43" s="641"/>
      <c r="DB43" s="641"/>
      <c r="DC43" s="642"/>
      <c r="DD43" s="626">
        <v>41348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4091765</v>
      </c>
      <c r="CS44" s="621"/>
      <c r="CT44" s="621"/>
      <c r="CU44" s="621"/>
      <c r="CV44" s="621"/>
      <c r="CW44" s="621"/>
      <c r="CX44" s="621"/>
      <c r="CY44" s="622"/>
      <c r="CZ44" s="623">
        <v>6.6</v>
      </c>
      <c r="DA44" s="624"/>
      <c r="DB44" s="624"/>
      <c r="DC44" s="625"/>
      <c r="DD44" s="626">
        <v>436885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2229955</v>
      </c>
      <c r="CS45" s="639"/>
      <c r="CT45" s="639"/>
      <c r="CU45" s="639"/>
      <c r="CV45" s="639"/>
      <c r="CW45" s="639"/>
      <c r="CX45" s="639"/>
      <c r="CY45" s="640"/>
      <c r="CZ45" s="623">
        <v>3.6</v>
      </c>
      <c r="DA45" s="641"/>
      <c r="DB45" s="641"/>
      <c r="DC45" s="642"/>
      <c r="DD45" s="626">
        <v>121321</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1827010</v>
      </c>
      <c r="CS46" s="621"/>
      <c r="CT46" s="621"/>
      <c r="CU46" s="621"/>
      <c r="CV46" s="621"/>
      <c r="CW46" s="621"/>
      <c r="CX46" s="621"/>
      <c r="CY46" s="622"/>
      <c r="CZ46" s="623">
        <v>2.9</v>
      </c>
      <c r="DA46" s="624"/>
      <c r="DB46" s="624"/>
      <c r="DC46" s="625"/>
      <c r="DD46" s="626">
        <v>314668</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688</v>
      </c>
      <c r="CS47" s="639"/>
      <c r="CT47" s="639"/>
      <c r="CU47" s="639"/>
      <c r="CV47" s="639"/>
      <c r="CW47" s="639"/>
      <c r="CX47" s="639"/>
      <c r="CY47" s="640"/>
      <c r="CZ47" s="623">
        <v>0</v>
      </c>
      <c r="DA47" s="641"/>
      <c r="DB47" s="641"/>
      <c r="DC47" s="642"/>
      <c r="DD47" s="626">
        <v>688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62236046</v>
      </c>
      <c r="CS49" s="605"/>
      <c r="CT49" s="605"/>
      <c r="CU49" s="605"/>
      <c r="CV49" s="605"/>
      <c r="CW49" s="605"/>
      <c r="CX49" s="605"/>
      <c r="CY49" s="606"/>
      <c r="CZ49" s="607">
        <v>100</v>
      </c>
      <c r="DA49" s="608"/>
      <c r="DB49" s="608"/>
      <c r="DC49" s="609"/>
      <c r="DD49" s="610">
        <v>33610064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73" zoomScale="70" zoomScaleNormal="25" zoomScaleSheetLayoutView="70" workbookViewId="0">
      <selection activeCell="BQ104" sqref="BQ104:DZ104"/>
    </sheetView>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64614</v>
      </c>
      <c r="R7" s="1134"/>
      <c r="S7" s="1134"/>
      <c r="T7" s="1134"/>
      <c r="U7" s="1134"/>
      <c r="V7" s="1134">
        <v>63053</v>
      </c>
      <c r="W7" s="1134"/>
      <c r="X7" s="1134"/>
      <c r="Y7" s="1134"/>
      <c r="Z7" s="1134"/>
      <c r="AA7" s="1134">
        <v>1560</v>
      </c>
      <c r="AB7" s="1134"/>
      <c r="AC7" s="1134"/>
      <c r="AD7" s="1134"/>
      <c r="AE7" s="1135"/>
      <c r="AF7" s="1136">
        <v>1278</v>
      </c>
      <c r="AG7" s="1137"/>
      <c r="AH7" s="1137"/>
      <c r="AI7" s="1137"/>
      <c r="AJ7" s="1138"/>
      <c r="AK7" s="1120">
        <v>533</v>
      </c>
      <c r="AL7" s="1121"/>
      <c r="AM7" s="1121"/>
      <c r="AN7" s="1121"/>
      <c r="AO7" s="1121"/>
      <c r="AP7" s="1121">
        <v>64355</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562</v>
      </c>
      <c r="BT7" s="1125"/>
      <c r="BU7" s="1125"/>
      <c r="BV7" s="1125"/>
      <c r="BW7" s="1125"/>
      <c r="BX7" s="1125"/>
      <c r="BY7" s="1125"/>
      <c r="BZ7" s="1125"/>
      <c r="CA7" s="1125"/>
      <c r="CB7" s="1125"/>
      <c r="CC7" s="1125"/>
      <c r="CD7" s="1125"/>
      <c r="CE7" s="1125"/>
      <c r="CF7" s="1125"/>
      <c r="CG7" s="1126"/>
      <c r="CH7" s="1117">
        <v>-179</v>
      </c>
      <c r="CI7" s="1118"/>
      <c r="CJ7" s="1118"/>
      <c r="CK7" s="1118"/>
      <c r="CL7" s="1119"/>
      <c r="CM7" s="1117">
        <v>235</v>
      </c>
      <c r="CN7" s="1118"/>
      <c r="CO7" s="1118"/>
      <c r="CP7" s="1118"/>
      <c r="CQ7" s="1119"/>
      <c r="CR7" s="1117">
        <v>1</v>
      </c>
      <c r="CS7" s="1118"/>
      <c r="CT7" s="1118"/>
      <c r="CU7" s="1118"/>
      <c r="CV7" s="1119"/>
      <c r="CW7" s="1117" t="s">
        <v>569</v>
      </c>
      <c r="CX7" s="1118"/>
      <c r="CY7" s="1118"/>
      <c r="CZ7" s="1118"/>
      <c r="DA7" s="1119"/>
      <c r="DB7" s="1117" t="s">
        <v>569</v>
      </c>
      <c r="DC7" s="1118"/>
      <c r="DD7" s="1118"/>
      <c r="DE7" s="1118"/>
      <c r="DF7" s="1119"/>
      <c r="DG7" s="1117" t="s">
        <v>569</v>
      </c>
      <c r="DH7" s="1118"/>
      <c r="DI7" s="1118"/>
      <c r="DJ7" s="1118"/>
      <c r="DK7" s="1119"/>
      <c r="DL7" s="1117">
        <v>70</v>
      </c>
      <c r="DM7" s="1118"/>
      <c r="DN7" s="1118"/>
      <c r="DO7" s="1118"/>
      <c r="DP7" s="1119"/>
      <c r="DQ7" s="1117" t="s">
        <v>569</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7</v>
      </c>
      <c r="R8" s="1073"/>
      <c r="S8" s="1073"/>
      <c r="T8" s="1073"/>
      <c r="U8" s="1073"/>
      <c r="V8" s="1073">
        <v>186</v>
      </c>
      <c r="W8" s="1073"/>
      <c r="X8" s="1073"/>
      <c r="Y8" s="1073"/>
      <c r="Z8" s="1073"/>
      <c r="AA8" s="1073">
        <v>-179</v>
      </c>
      <c r="AB8" s="1073"/>
      <c r="AC8" s="1073"/>
      <c r="AD8" s="1073"/>
      <c r="AE8" s="1074"/>
      <c r="AF8" s="1048">
        <v>-179</v>
      </c>
      <c r="AG8" s="1049"/>
      <c r="AH8" s="1049"/>
      <c r="AI8" s="1049"/>
      <c r="AJ8" s="1050"/>
      <c r="AK8" s="1115" t="s">
        <v>555</v>
      </c>
      <c r="AL8" s="1116"/>
      <c r="AM8" s="1116"/>
      <c r="AN8" s="1116"/>
      <c r="AO8" s="1116"/>
      <c r="AP8" s="1116">
        <v>3</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563</v>
      </c>
      <c r="BT8" s="1044"/>
      <c r="BU8" s="1044"/>
      <c r="BV8" s="1044"/>
      <c r="BW8" s="1044"/>
      <c r="BX8" s="1044"/>
      <c r="BY8" s="1044"/>
      <c r="BZ8" s="1044"/>
      <c r="CA8" s="1044"/>
      <c r="CB8" s="1044"/>
      <c r="CC8" s="1044"/>
      <c r="CD8" s="1044"/>
      <c r="CE8" s="1044"/>
      <c r="CF8" s="1044"/>
      <c r="CG8" s="1045"/>
      <c r="CH8" s="1018" t="s">
        <v>569</v>
      </c>
      <c r="CI8" s="1019"/>
      <c r="CJ8" s="1019"/>
      <c r="CK8" s="1019"/>
      <c r="CL8" s="1020"/>
      <c r="CM8" s="1018">
        <v>3</v>
      </c>
      <c r="CN8" s="1019"/>
      <c r="CO8" s="1019"/>
      <c r="CP8" s="1019"/>
      <c r="CQ8" s="1020"/>
      <c r="CR8" s="1018">
        <v>3</v>
      </c>
      <c r="CS8" s="1019"/>
      <c r="CT8" s="1019"/>
      <c r="CU8" s="1019"/>
      <c r="CV8" s="1020"/>
      <c r="CW8" s="1018" t="s">
        <v>561</v>
      </c>
      <c r="CX8" s="1019"/>
      <c r="CY8" s="1019"/>
      <c r="CZ8" s="1019"/>
      <c r="DA8" s="1020"/>
      <c r="DB8" s="1018" t="s">
        <v>569</v>
      </c>
      <c r="DC8" s="1019"/>
      <c r="DD8" s="1019"/>
      <c r="DE8" s="1019"/>
      <c r="DF8" s="1020"/>
      <c r="DG8" s="1018" t="s">
        <v>570</v>
      </c>
      <c r="DH8" s="1019"/>
      <c r="DI8" s="1019"/>
      <c r="DJ8" s="1019"/>
      <c r="DK8" s="1020"/>
      <c r="DL8" s="1018" t="s">
        <v>570</v>
      </c>
      <c r="DM8" s="1019"/>
      <c r="DN8" s="1019"/>
      <c r="DO8" s="1019"/>
      <c r="DP8" s="1020"/>
      <c r="DQ8" s="1018" t="s">
        <v>570</v>
      </c>
      <c r="DR8" s="1019"/>
      <c r="DS8" s="1019"/>
      <c r="DT8" s="1019"/>
      <c r="DU8" s="1020"/>
      <c r="DV8" s="1021"/>
      <c r="DW8" s="1022"/>
      <c r="DX8" s="1022"/>
      <c r="DY8" s="1022"/>
      <c r="DZ8" s="1023"/>
      <c r="EA8" s="207"/>
    </row>
    <row r="9" spans="1:131" s="208" customFormat="1" ht="26.25" customHeight="1">
      <c r="A9" s="214">
        <v>3</v>
      </c>
      <c r="B9" s="1066" t="s">
        <v>367</v>
      </c>
      <c r="C9" s="1067"/>
      <c r="D9" s="1067"/>
      <c r="E9" s="1067"/>
      <c r="F9" s="1067"/>
      <c r="G9" s="1067"/>
      <c r="H9" s="1067"/>
      <c r="I9" s="1067"/>
      <c r="J9" s="1067"/>
      <c r="K9" s="1067"/>
      <c r="L9" s="1067"/>
      <c r="M9" s="1067"/>
      <c r="N9" s="1067"/>
      <c r="O9" s="1067"/>
      <c r="P9" s="1068"/>
      <c r="Q9" s="1072">
        <v>57</v>
      </c>
      <c r="R9" s="1073"/>
      <c r="S9" s="1073"/>
      <c r="T9" s="1073"/>
      <c r="U9" s="1073"/>
      <c r="V9" s="1073">
        <v>57</v>
      </c>
      <c r="W9" s="1073"/>
      <c r="X9" s="1073"/>
      <c r="Y9" s="1073"/>
      <c r="Z9" s="1073"/>
      <c r="AA9" s="1073" t="s">
        <v>555</v>
      </c>
      <c r="AB9" s="1073"/>
      <c r="AC9" s="1073"/>
      <c r="AD9" s="1073"/>
      <c r="AE9" s="1074"/>
      <c r="AF9" s="1048" t="s">
        <v>112</v>
      </c>
      <c r="AG9" s="1049"/>
      <c r="AH9" s="1049"/>
      <c r="AI9" s="1049"/>
      <c r="AJ9" s="1050"/>
      <c r="AK9" s="1115">
        <v>57</v>
      </c>
      <c r="AL9" s="1116"/>
      <c r="AM9" s="1116"/>
      <c r="AN9" s="1116"/>
      <c r="AO9" s="1116"/>
      <c r="AP9" s="1116">
        <v>470</v>
      </c>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564</v>
      </c>
      <c r="BT9" s="1044"/>
      <c r="BU9" s="1044"/>
      <c r="BV9" s="1044"/>
      <c r="BW9" s="1044"/>
      <c r="BX9" s="1044"/>
      <c r="BY9" s="1044"/>
      <c r="BZ9" s="1044"/>
      <c r="CA9" s="1044"/>
      <c r="CB9" s="1044"/>
      <c r="CC9" s="1044"/>
      <c r="CD9" s="1044"/>
      <c r="CE9" s="1044"/>
      <c r="CF9" s="1044"/>
      <c r="CG9" s="1045"/>
      <c r="CH9" s="1018">
        <v>13</v>
      </c>
      <c r="CI9" s="1019"/>
      <c r="CJ9" s="1019"/>
      <c r="CK9" s="1019"/>
      <c r="CL9" s="1020"/>
      <c r="CM9" s="1018">
        <v>89</v>
      </c>
      <c r="CN9" s="1019"/>
      <c r="CO9" s="1019"/>
      <c r="CP9" s="1019"/>
      <c r="CQ9" s="1020"/>
      <c r="CR9" s="1018">
        <v>4</v>
      </c>
      <c r="CS9" s="1019"/>
      <c r="CT9" s="1019"/>
      <c r="CU9" s="1019"/>
      <c r="CV9" s="1020"/>
      <c r="CW9" s="1018">
        <v>22</v>
      </c>
      <c r="CX9" s="1019"/>
      <c r="CY9" s="1019"/>
      <c r="CZ9" s="1019"/>
      <c r="DA9" s="1020"/>
      <c r="DB9" s="1018" t="s">
        <v>569</v>
      </c>
      <c r="DC9" s="1019"/>
      <c r="DD9" s="1019"/>
      <c r="DE9" s="1019"/>
      <c r="DF9" s="1020"/>
      <c r="DG9" s="1018" t="s">
        <v>570</v>
      </c>
      <c r="DH9" s="1019"/>
      <c r="DI9" s="1019"/>
      <c r="DJ9" s="1019"/>
      <c r="DK9" s="1020"/>
      <c r="DL9" s="1018" t="s">
        <v>570</v>
      </c>
      <c r="DM9" s="1019"/>
      <c r="DN9" s="1019"/>
      <c r="DO9" s="1019"/>
      <c r="DP9" s="1020"/>
      <c r="DQ9" s="1018" t="s">
        <v>570</v>
      </c>
      <c r="DR9" s="1019"/>
      <c r="DS9" s="1019"/>
      <c r="DT9" s="1019"/>
      <c r="DU9" s="1020"/>
      <c r="DV9" s="1021"/>
      <c r="DW9" s="1022"/>
      <c r="DX9" s="1022"/>
      <c r="DY9" s="1022"/>
      <c r="DZ9" s="1023"/>
      <c r="EA9" s="207"/>
    </row>
    <row r="10" spans="1:131" s="208" customFormat="1" ht="26.25" customHeight="1">
      <c r="A10" s="214">
        <v>4</v>
      </c>
      <c r="B10" s="1066" t="s">
        <v>368</v>
      </c>
      <c r="C10" s="1067"/>
      <c r="D10" s="1067"/>
      <c r="E10" s="1067"/>
      <c r="F10" s="1067"/>
      <c r="G10" s="1067"/>
      <c r="H10" s="1067"/>
      <c r="I10" s="1067"/>
      <c r="J10" s="1067"/>
      <c r="K10" s="1067"/>
      <c r="L10" s="1067"/>
      <c r="M10" s="1067"/>
      <c r="N10" s="1067"/>
      <c r="O10" s="1067"/>
      <c r="P10" s="1068"/>
      <c r="Q10" s="1072">
        <v>27</v>
      </c>
      <c r="R10" s="1073"/>
      <c r="S10" s="1073"/>
      <c r="T10" s="1073"/>
      <c r="U10" s="1073"/>
      <c r="V10" s="1073">
        <v>19</v>
      </c>
      <c r="W10" s="1073"/>
      <c r="X10" s="1073"/>
      <c r="Y10" s="1073"/>
      <c r="Z10" s="1073"/>
      <c r="AA10" s="1073">
        <v>8</v>
      </c>
      <c r="AB10" s="1073"/>
      <c r="AC10" s="1073"/>
      <c r="AD10" s="1073"/>
      <c r="AE10" s="1074"/>
      <c r="AF10" s="1048">
        <v>8</v>
      </c>
      <c r="AG10" s="1049"/>
      <c r="AH10" s="1049"/>
      <c r="AI10" s="1049"/>
      <c r="AJ10" s="1050"/>
      <c r="AK10" s="1115">
        <v>4</v>
      </c>
      <c r="AL10" s="1116"/>
      <c r="AM10" s="1116"/>
      <c r="AN10" s="1116"/>
      <c r="AO10" s="1116"/>
      <c r="AP10" s="1116">
        <v>29</v>
      </c>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565</v>
      </c>
      <c r="BT10" s="1044"/>
      <c r="BU10" s="1044"/>
      <c r="BV10" s="1044"/>
      <c r="BW10" s="1044"/>
      <c r="BX10" s="1044"/>
      <c r="BY10" s="1044"/>
      <c r="BZ10" s="1044"/>
      <c r="CA10" s="1044"/>
      <c r="CB10" s="1044"/>
      <c r="CC10" s="1044"/>
      <c r="CD10" s="1044"/>
      <c r="CE10" s="1044"/>
      <c r="CF10" s="1044"/>
      <c r="CG10" s="1045"/>
      <c r="CH10" s="1018">
        <v>-3</v>
      </c>
      <c r="CI10" s="1019"/>
      <c r="CJ10" s="1019"/>
      <c r="CK10" s="1019"/>
      <c r="CL10" s="1020"/>
      <c r="CM10" s="1018">
        <v>15</v>
      </c>
      <c r="CN10" s="1019"/>
      <c r="CO10" s="1019"/>
      <c r="CP10" s="1019"/>
      <c r="CQ10" s="1020"/>
      <c r="CR10" s="1018">
        <v>9</v>
      </c>
      <c r="CS10" s="1019"/>
      <c r="CT10" s="1019"/>
      <c r="CU10" s="1019"/>
      <c r="CV10" s="1020"/>
      <c r="CW10" s="1018">
        <v>6</v>
      </c>
      <c r="CX10" s="1019"/>
      <c r="CY10" s="1019"/>
      <c r="CZ10" s="1019"/>
      <c r="DA10" s="1020"/>
      <c r="DB10" s="1018" t="s">
        <v>569</v>
      </c>
      <c r="DC10" s="1019"/>
      <c r="DD10" s="1019"/>
      <c r="DE10" s="1019"/>
      <c r="DF10" s="1020"/>
      <c r="DG10" s="1018" t="s">
        <v>571</v>
      </c>
      <c r="DH10" s="1019"/>
      <c r="DI10" s="1019"/>
      <c r="DJ10" s="1019"/>
      <c r="DK10" s="1020"/>
      <c r="DL10" s="1018" t="s">
        <v>570</v>
      </c>
      <c r="DM10" s="1019"/>
      <c r="DN10" s="1019"/>
      <c r="DO10" s="1019"/>
      <c r="DP10" s="1020"/>
      <c r="DQ10" s="1018" t="s">
        <v>570</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566</v>
      </c>
      <c r="BT11" s="1044"/>
      <c r="BU11" s="1044"/>
      <c r="BV11" s="1044"/>
      <c r="BW11" s="1044"/>
      <c r="BX11" s="1044"/>
      <c r="BY11" s="1044"/>
      <c r="BZ11" s="1044"/>
      <c r="CA11" s="1044"/>
      <c r="CB11" s="1044"/>
      <c r="CC11" s="1044"/>
      <c r="CD11" s="1044"/>
      <c r="CE11" s="1044"/>
      <c r="CF11" s="1044"/>
      <c r="CG11" s="1045"/>
      <c r="CH11" s="1018">
        <v>-3</v>
      </c>
      <c r="CI11" s="1019"/>
      <c r="CJ11" s="1019"/>
      <c r="CK11" s="1019"/>
      <c r="CL11" s="1020"/>
      <c r="CM11" s="1018">
        <v>92</v>
      </c>
      <c r="CN11" s="1019"/>
      <c r="CO11" s="1019"/>
      <c r="CP11" s="1019"/>
      <c r="CQ11" s="1020"/>
      <c r="CR11" s="1018">
        <v>55</v>
      </c>
      <c r="CS11" s="1019"/>
      <c r="CT11" s="1019"/>
      <c r="CU11" s="1019"/>
      <c r="CV11" s="1020"/>
      <c r="CW11" s="1018" t="s">
        <v>569</v>
      </c>
      <c r="CX11" s="1019"/>
      <c r="CY11" s="1019"/>
      <c r="CZ11" s="1019"/>
      <c r="DA11" s="1020"/>
      <c r="DB11" s="1018" t="s">
        <v>569</v>
      </c>
      <c r="DC11" s="1019"/>
      <c r="DD11" s="1019"/>
      <c r="DE11" s="1019"/>
      <c r="DF11" s="1020"/>
      <c r="DG11" s="1018" t="s">
        <v>571</v>
      </c>
      <c r="DH11" s="1019"/>
      <c r="DI11" s="1019"/>
      <c r="DJ11" s="1019"/>
      <c r="DK11" s="1020"/>
      <c r="DL11" s="1018" t="s">
        <v>570</v>
      </c>
      <c r="DM11" s="1019"/>
      <c r="DN11" s="1019"/>
      <c r="DO11" s="1019"/>
      <c r="DP11" s="1020"/>
      <c r="DQ11" s="1018" t="s">
        <v>570</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567</v>
      </c>
      <c r="BT12" s="1044"/>
      <c r="BU12" s="1044"/>
      <c r="BV12" s="1044"/>
      <c r="BW12" s="1044"/>
      <c r="BX12" s="1044"/>
      <c r="BY12" s="1044"/>
      <c r="BZ12" s="1044"/>
      <c r="CA12" s="1044"/>
      <c r="CB12" s="1044"/>
      <c r="CC12" s="1044"/>
      <c r="CD12" s="1044"/>
      <c r="CE12" s="1044"/>
      <c r="CF12" s="1044"/>
      <c r="CG12" s="1045"/>
      <c r="CH12" s="1018">
        <v>-1</v>
      </c>
      <c r="CI12" s="1019"/>
      <c r="CJ12" s="1019"/>
      <c r="CK12" s="1019"/>
      <c r="CL12" s="1020"/>
      <c r="CM12" s="1018">
        <v>325</v>
      </c>
      <c r="CN12" s="1019"/>
      <c r="CO12" s="1019"/>
      <c r="CP12" s="1019"/>
      <c r="CQ12" s="1020"/>
      <c r="CR12" s="1018">
        <v>150</v>
      </c>
      <c r="CS12" s="1019"/>
      <c r="CT12" s="1019"/>
      <c r="CU12" s="1019"/>
      <c r="CV12" s="1020"/>
      <c r="CW12" s="1018" t="s">
        <v>569</v>
      </c>
      <c r="CX12" s="1019"/>
      <c r="CY12" s="1019"/>
      <c r="CZ12" s="1019"/>
      <c r="DA12" s="1020"/>
      <c r="DB12" s="1018" t="s">
        <v>570</v>
      </c>
      <c r="DC12" s="1019"/>
      <c r="DD12" s="1019"/>
      <c r="DE12" s="1019"/>
      <c r="DF12" s="1020"/>
      <c r="DG12" s="1018" t="s">
        <v>571</v>
      </c>
      <c r="DH12" s="1019"/>
      <c r="DI12" s="1019"/>
      <c r="DJ12" s="1019"/>
      <c r="DK12" s="1020"/>
      <c r="DL12" s="1018" t="s">
        <v>570</v>
      </c>
      <c r="DM12" s="1019"/>
      <c r="DN12" s="1019"/>
      <c r="DO12" s="1019"/>
      <c r="DP12" s="1020"/>
      <c r="DQ12" s="1018" t="s">
        <v>570</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568</v>
      </c>
      <c r="BT13" s="1044"/>
      <c r="BU13" s="1044"/>
      <c r="BV13" s="1044"/>
      <c r="BW13" s="1044"/>
      <c r="BX13" s="1044"/>
      <c r="BY13" s="1044"/>
      <c r="BZ13" s="1044"/>
      <c r="CA13" s="1044"/>
      <c r="CB13" s="1044"/>
      <c r="CC13" s="1044"/>
      <c r="CD13" s="1044"/>
      <c r="CE13" s="1044"/>
      <c r="CF13" s="1044"/>
      <c r="CG13" s="1045"/>
      <c r="CH13" s="1018">
        <v>-1</v>
      </c>
      <c r="CI13" s="1019"/>
      <c r="CJ13" s="1019"/>
      <c r="CK13" s="1019"/>
      <c r="CL13" s="1020"/>
      <c r="CM13" s="1018">
        <v>1018</v>
      </c>
      <c r="CN13" s="1019"/>
      <c r="CO13" s="1019"/>
      <c r="CP13" s="1019"/>
      <c r="CQ13" s="1020"/>
      <c r="CR13" s="1018">
        <v>150</v>
      </c>
      <c r="CS13" s="1019"/>
      <c r="CT13" s="1019"/>
      <c r="CU13" s="1019"/>
      <c r="CV13" s="1020"/>
      <c r="CW13" s="1018">
        <v>31</v>
      </c>
      <c r="CX13" s="1019"/>
      <c r="CY13" s="1019"/>
      <c r="CZ13" s="1019"/>
      <c r="DA13" s="1020"/>
      <c r="DB13" s="1018" t="s">
        <v>570</v>
      </c>
      <c r="DC13" s="1019"/>
      <c r="DD13" s="1019"/>
      <c r="DE13" s="1019"/>
      <c r="DF13" s="1020"/>
      <c r="DG13" s="1018" t="s">
        <v>570</v>
      </c>
      <c r="DH13" s="1019"/>
      <c r="DI13" s="1019"/>
      <c r="DJ13" s="1019"/>
      <c r="DK13" s="1020"/>
      <c r="DL13" s="1018" t="s">
        <v>570</v>
      </c>
      <c r="DM13" s="1019"/>
      <c r="DN13" s="1019"/>
      <c r="DO13" s="1019"/>
      <c r="DP13" s="1020"/>
      <c r="DQ13" s="1018" t="s">
        <v>570</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369</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370</v>
      </c>
      <c r="B23" s="973" t="s">
        <v>371</v>
      </c>
      <c r="C23" s="974"/>
      <c r="D23" s="974"/>
      <c r="E23" s="974"/>
      <c r="F23" s="974"/>
      <c r="G23" s="974"/>
      <c r="H23" s="974"/>
      <c r="I23" s="974"/>
      <c r="J23" s="974"/>
      <c r="K23" s="974"/>
      <c r="L23" s="974"/>
      <c r="M23" s="974"/>
      <c r="N23" s="974"/>
      <c r="O23" s="974"/>
      <c r="P23" s="975"/>
      <c r="Q23" s="1097">
        <v>64464</v>
      </c>
      <c r="R23" s="1098"/>
      <c r="S23" s="1098"/>
      <c r="T23" s="1098"/>
      <c r="U23" s="1098"/>
      <c r="V23" s="1098">
        <v>63074</v>
      </c>
      <c r="W23" s="1098"/>
      <c r="X23" s="1098"/>
      <c r="Y23" s="1098"/>
      <c r="Z23" s="1098"/>
      <c r="AA23" s="1098">
        <v>1389</v>
      </c>
      <c r="AB23" s="1098"/>
      <c r="AC23" s="1098"/>
      <c r="AD23" s="1098"/>
      <c r="AE23" s="1099"/>
      <c r="AF23" s="1100">
        <v>1107</v>
      </c>
      <c r="AG23" s="1098"/>
      <c r="AH23" s="1098"/>
      <c r="AI23" s="1098"/>
      <c r="AJ23" s="1101"/>
      <c r="AK23" s="1102"/>
      <c r="AL23" s="1103"/>
      <c r="AM23" s="1103"/>
      <c r="AN23" s="1103"/>
      <c r="AO23" s="1103"/>
      <c r="AP23" s="1098">
        <v>64856</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372</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373</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374</v>
      </c>
      <c r="R26" s="1031"/>
      <c r="S26" s="1031"/>
      <c r="T26" s="1031"/>
      <c r="U26" s="1032"/>
      <c r="V26" s="1030" t="s">
        <v>375</v>
      </c>
      <c r="W26" s="1031"/>
      <c r="X26" s="1031"/>
      <c r="Y26" s="1031"/>
      <c r="Z26" s="1032"/>
      <c r="AA26" s="1030" t="s">
        <v>376</v>
      </c>
      <c r="AB26" s="1031"/>
      <c r="AC26" s="1031"/>
      <c r="AD26" s="1031"/>
      <c r="AE26" s="1031"/>
      <c r="AF26" s="1088" t="s">
        <v>377</v>
      </c>
      <c r="AG26" s="1037"/>
      <c r="AH26" s="1037"/>
      <c r="AI26" s="1037"/>
      <c r="AJ26" s="1089"/>
      <c r="AK26" s="1031" t="s">
        <v>378</v>
      </c>
      <c r="AL26" s="1031"/>
      <c r="AM26" s="1031"/>
      <c r="AN26" s="1031"/>
      <c r="AO26" s="1032"/>
      <c r="AP26" s="1030" t="s">
        <v>379</v>
      </c>
      <c r="AQ26" s="1031"/>
      <c r="AR26" s="1031"/>
      <c r="AS26" s="1031"/>
      <c r="AT26" s="1032"/>
      <c r="AU26" s="1030" t="s">
        <v>380</v>
      </c>
      <c r="AV26" s="1031"/>
      <c r="AW26" s="1031"/>
      <c r="AX26" s="1031"/>
      <c r="AY26" s="1032"/>
      <c r="AZ26" s="1030" t="s">
        <v>381</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382</v>
      </c>
      <c r="C28" s="1080"/>
      <c r="D28" s="1080"/>
      <c r="E28" s="1080"/>
      <c r="F28" s="1080"/>
      <c r="G28" s="1080"/>
      <c r="H28" s="1080"/>
      <c r="I28" s="1080"/>
      <c r="J28" s="1080"/>
      <c r="K28" s="1080"/>
      <c r="L28" s="1080"/>
      <c r="M28" s="1080"/>
      <c r="N28" s="1080"/>
      <c r="O28" s="1080"/>
      <c r="P28" s="1081"/>
      <c r="Q28" s="1082">
        <v>17070</v>
      </c>
      <c r="R28" s="1083"/>
      <c r="S28" s="1083"/>
      <c r="T28" s="1083"/>
      <c r="U28" s="1083"/>
      <c r="V28" s="1083">
        <v>17155</v>
      </c>
      <c r="W28" s="1083"/>
      <c r="X28" s="1083"/>
      <c r="Y28" s="1083"/>
      <c r="Z28" s="1083"/>
      <c r="AA28" s="1083">
        <v>-86</v>
      </c>
      <c r="AB28" s="1083"/>
      <c r="AC28" s="1083"/>
      <c r="AD28" s="1083"/>
      <c r="AE28" s="1084"/>
      <c r="AF28" s="1085">
        <v>-86</v>
      </c>
      <c r="AG28" s="1083"/>
      <c r="AH28" s="1083"/>
      <c r="AI28" s="1083"/>
      <c r="AJ28" s="1086"/>
      <c r="AK28" s="1087">
        <v>1497</v>
      </c>
      <c r="AL28" s="1075"/>
      <c r="AM28" s="1075"/>
      <c r="AN28" s="1075"/>
      <c r="AO28" s="1075"/>
      <c r="AP28" s="1075"/>
      <c r="AQ28" s="1075"/>
      <c r="AR28" s="1075"/>
      <c r="AS28" s="1075"/>
      <c r="AT28" s="1075"/>
      <c r="AU28" s="1075"/>
      <c r="AV28" s="1075"/>
      <c r="AW28" s="1075"/>
      <c r="AX28" s="1075"/>
      <c r="AY28" s="1075"/>
      <c r="AZ28" s="1076"/>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383</v>
      </c>
      <c r="C29" s="1067"/>
      <c r="D29" s="1067"/>
      <c r="E29" s="1067"/>
      <c r="F29" s="1067"/>
      <c r="G29" s="1067"/>
      <c r="H29" s="1067"/>
      <c r="I29" s="1067"/>
      <c r="J29" s="1067"/>
      <c r="K29" s="1067"/>
      <c r="L29" s="1067"/>
      <c r="M29" s="1067"/>
      <c r="N29" s="1067"/>
      <c r="O29" s="1067"/>
      <c r="P29" s="1068"/>
      <c r="Q29" s="1072">
        <v>14167</v>
      </c>
      <c r="R29" s="1073"/>
      <c r="S29" s="1073"/>
      <c r="T29" s="1073"/>
      <c r="U29" s="1073"/>
      <c r="V29" s="1073">
        <v>13614</v>
      </c>
      <c r="W29" s="1073"/>
      <c r="X29" s="1073"/>
      <c r="Y29" s="1073"/>
      <c r="Z29" s="1073"/>
      <c r="AA29" s="1073">
        <v>553</v>
      </c>
      <c r="AB29" s="1073"/>
      <c r="AC29" s="1073"/>
      <c r="AD29" s="1073"/>
      <c r="AE29" s="1074"/>
      <c r="AF29" s="1048">
        <v>553</v>
      </c>
      <c r="AG29" s="1049"/>
      <c r="AH29" s="1049"/>
      <c r="AI29" s="1049"/>
      <c r="AJ29" s="1050"/>
      <c r="AK29" s="1009">
        <v>1856</v>
      </c>
      <c r="AL29" s="1000"/>
      <c r="AM29" s="1000"/>
      <c r="AN29" s="1000"/>
      <c r="AO29" s="1000"/>
      <c r="AP29" s="1000">
        <v>33</v>
      </c>
      <c r="AQ29" s="1000"/>
      <c r="AR29" s="1000"/>
      <c r="AS29" s="1000"/>
      <c r="AT29" s="1000"/>
      <c r="AU29" s="1000"/>
      <c r="AV29" s="1000"/>
      <c r="AW29" s="1000"/>
      <c r="AX29" s="1000"/>
      <c r="AY29" s="1000"/>
      <c r="AZ29" s="1071"/>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384</v>
      </c>
      <c r="C30" s="1067"/>
      <c r="D30" s="1067"/>
      <c r="E30" s="1067"/>
      <c r="F30" s="1067"/>
      <c r="G30" s="1067"/>
      <c r="H30" s="1067"/>
      <c r="I30" s="1067"/>
      <c r="J30" s="1067"/>
      <c r="K30" s="1067"/>
      <c r="L30" s="1067"/>
      <c r="M30" s="1067"/>
      <c r="N30" s="1067"/>
      <c r="O30" s="1067"/>
      <c r="P30" s="1068"/>
      <c r="Q30" s="1072">
        <v>1671</v>
      </c>
      <c r="R30" s="1073"/>
      <c r="S30" s="1073"/>
      <c r="T30" s="1073"/>
      <c r="U30" s="1073"/>
      <c r="V30" s="1073">
        <v>1666</v>
      </c>
      <c r="W30" s="1073"/>
      <c r="X30" s="1073"/>
      <c r="Y30" s="1073"/>
      <c r="Z30" s="1073"/>
      <c r="AA30" s="1073">
        <v>5</v>
      </c>
      <c r="AB30" s="1073"/>
      <c r="AC30" s="1073"/>
      <c r="AD30" s="1073"/>
      <c r="AE30" s="1074"/>
      <c r="AF30" s="1048">
        <v>5</v>
      </c>
      <c r="AG30" s="1049"/>
      <c r="AH30" s="1049"/>
      <c r="AI30" s="1049"/>
      <c r="AJ30" s="1050"/>
      <c r="AK30" s="1009">
        <v>432</v>
      </c>
      <c r="AL30" s="1000"/>
      <c r="AM30" s="1000"/>
      <c r="AN30" s="1000"/>
      <c r="AO30" s="1000"/>
      <c r="AP30" s="1000"/>
      <c r="AQ30" s="1000"/>
      <c r="AR30" s="1000"/>
      <c r="AS30" s="1000"/>
      <c r="AT30" s="1000"/>
      <c r="AU30" s="1000"/>
      <c r="AV30" s="1000"/>
      <c r="AW30" s="1000"/>
      <c r="AX30" s="1000"/>
      <c r="AY30" s="1000"/>
      <c r="AZ30" s="1071"/>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385</v>
      </c>
      <c r="C31" s="1067"/>
      <c r="D31" s="1067"/>
      <c r="E31" s="1067"/>
      <c r="F31" s="1067"/>
      <c r="G31" s="1067"/>
      <c r="H31" s="1067"/>
      <c r="I31" s="1067"/>
      <c r="J31" s="1067"/>
      <c r="K31" s="1067"/>
      <c r="L31" s="1067"/>
      <c r="M31" s="1067"/>
      <c r="N31" s="1067"/>
      <c r="O31" s="1067"/>
      <c r="P31" s="1068"/>
      <c r="Q31" s="1072">
        <v>76</v>
      </c>
      <c r="R31" s="1073"/>
      <c r="S31" s="1073"/>
      <c r="T31" s="1073"/>
      <c r="U31" s="1073"/>
      <c r="V31" s="1073">
        <v>638</v>
      </c>
      <c r="W31" s="1073"/>
      <c r="X31" s="1073"/>
      <c r="Y31" s="1073"/>
      <c r="Z31" s="1073"/>
      <c r="AA31" s="1073">
        <v>-562</v>
      </c>
      <c r="AB31" s="1073"/>
      <c r="AC31" s="1073"/>
      <c r="AD31" s="1073"/>
      <c r="AE31" s="1074"/>
      <c r="AF31" s="1048">
        <v>-562</v>
      </c>
      <c r="AG31" s="1049"/>
      <c r="AH31" s="1049"/>
      <c r="AI31" s="1049"/>
      <c r="AJ31" s="1050"/>
      <c r="AK31" s="1009">
        <v>11</v>
      </c>
      <c r="AL31" s="1000"/>
      <c r="AM31" s="1000"/>
      <c r="AN31" s="1000"/>
      <c r="AO31" s="1000"/>
      <c r="AP31" s="1000">
        <v>26</v>
      </c>
      <c r="AQ31" s="1000"/>
      <c r="AR31" s="1000"/>
      <c r="AS31" s="1000"/>
      <c r="AT31" s="1000"/>
      <c r="AU31" s="1000">
        <v>10</v>
      </c>
      <c r="AV31" s="1000"/>
      <c r="AW31" s="1000"/>
      <c r="AX31" s="1000"/>
      <c r="AY31" s="1000"/>
      <c r="AZ31" s="1071"/>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3419</v>
      </c>
      <c r="R32" s="1073"/>
      <c r="S32" s="1073"/>
      <c r="T32" s="1073"/>
      <c r="U32" s="1073"/>
      <c r="V32" s="1073">
        <v>2732</v>
      </c>
      <c r="W32" s="1073"/>
      <c r="X32" s="1073"/>
      <c r="Y32" s="1073"/>
      <c r="Z32" s="1073"/>
      <c r="AA32" s="1073">
        <v>688</v>
      </c>
      <c r="AB32" s="1073"/>
      <c r="AC32" s="1073"/>
      <c r="AD32" s="1073"/>
      <c r="AE32" s="1074"/>
      <c r="AF32" s="1048">
        <v>3084</v>
      </c>
      <c r="AG32" s="1049"/>
      <c r="AH32" s="1049"/>
      <c r="AI32" s="1049"/>
      <c r="AJ32" s="1050"/>
      <c r="AK32" s="1009">
        <v>35</v>
      </c>
      <c r="AL32" s="1000"/>
      <c r="AM32" s="1000"/>
      <c r="AN32" s="1000"/>
      <c r="AO32" s="1000"/>
      <c r="AP32" s="1000">
        <v>13358</v>
      </c>
      <c r="AQ32" s="1000"/>
      <c r="AR32" s="1000"/>
      <c r="AS32" s="1000"/>
      <c r="AT32" s="1000"/>
      <c r="AU32" s="1000">
        <v>107</v>
      </c>
      <c r="AV32" s="1000"/>
      <c r="AW32" s="1000"/>
      <c r="AX32" s="1000"/>
      <c r="AY32" s="1000"/>
      <c r="AZ32" s="1071"/>
      <c r="BA32" s="1071"/>
      <c r="BB32" s="1071"/>
      <c r="BC32" s="1071"/>
      <c r="BD32" s="1071"/>
      <c r="BE32" s="1061" t="s">
        <v>387</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388</v>
      </c>
      <c r="C33" s="1067"/>
      <c r="D33" s="1067"/>
      <c r="E33" s="1067"/>
      <c r="F33" s="1067"/>
      <c r="G33" s="1067"/>
      <c r="H33" s="1067"/>
      <c r="I33" s="1067"/>
      <c r="J33" s="1067"/>
      <c r="K33" s="1067"/>
      <c r="L33" s="1067"/>
      <c r="M33" s="1067"/>
      <c r="N33" s="1067"/>
      <c r="O33" s="1067"/>
      <c r="P33" s="1068"/>
      <c r="Q33" s="1072">
        <v>21</v>
      </c>
      <c r="R33" s="1073"/>
      <c r="S33" s="1073"/>
      <c r="T33" s="1073"/>
      <c r="U33" s="1073"/>
      <c r="V33" s="1073">
        <v>18</v>
      </c>
      <c r="W33" s="1073"/>
      <c r="X33" s="1073"/>
      <c r="Y33" s="1073"/>
      <c r="Z33" s="1073"/>
      <c r="AA33" s="1073">
        <v>3</v>
      </c>
      <c r="AB33" s="1073"/>
      <c r="AC33" s="1073"/>
      <c r="AD33" s="1073"/>
      <c r="AE33" s="1074"/>
      <c r="AF33" s="1048">
        <v>113</v>
      </c>
      <c r="AG33" s="1049"/>
      <c r="AH33" s="1049"/>
      <c r="AI33" s="1049"/>
      <c r="AJ33" s="1050"/>
      <c r="AK33" s="1009" t="s">
        <v>556</v>
      </c>
      <c r="AL33" s="1000"/>
      <c r="AM33" s="1000"/>
      <c r="AN33" s="1000"/>
      <c r="AO33" s="1000"/>
      <c r="AP33" s="1000" t="s">
        <v>556</v>
      </c>
      <c r="AQ33" s="1000"/>
      <c r="AR33" s="1000"/>
      <c r="AS33" s="1000"/>
      <c r="AT33" s="1000"/>
      <c r="AU33" s="1000" t="s">
        <v>556</v>
      </c>
      <c r="AV33" s="1000"/>
      <c r="AW33" s="1000"/>
      <c r="AX33" s="1000"/>
      <c r="AY33" s="1000"/>
      <c r="AZ33" s="1071"/>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389</v>
      </c>
      <c r="C34" s="1067"/>
      <c r="D34" s="1067"/>
      <c r="E34" s="1067"/>
      <c r="F34" s="1067"/>
      <c r="G34" s="1067"/>
      <c r="H34" s="1067"/>
      <c r="I34" s="1067"/>
      <c r="J34" s="1067"/>
      <c r="K34" s="1067"/>
      <c r="L34" s="1067"/>
      <c r="M34" s="1067"/>
      <c r="N34" s="1067"/>
      <c r="O34" s="1067"/>
      <c r="P34" s="1068"/>
      <c r="Q34" s="1072">
        <v>6405</v>
      </c>
      <c r="R34" s="1073"/>
      <c r="S34" s="1073"/>
      <c r="T34" s="1073"/>
      <c r="U34" s="1073"/>
      <c r="V34" s="1073">
        <v>6092</v>
      </c>
      <c r="W34" s="1073"/>
      <c r="X34" s="1073"/>
      <c r="Y34" s="1073"/>
      <c r="Z34" s="1073"/>
      <c r="AA34" s="1073">
        <v>313</v>
      </c>
      <c r="AB34" s="1073"/>
      <c r="AC34" s="1073"/>
      <c r="AD34" s="1073"/>
      <c r="AE34" s="1074"/>
      <c r="AF34" s="1048">
        <v>276</v>
      </c>
      <c r="AG34" s="1049"/>
      <c r="AH34" s="1049"/>
      <c r="AI34" s="1049"/>
      <c r="AJ34" s="1050"/>
      <c r="AK34" s="1009">
        <v>2000</v>
      </c>
      <c r="AL34" s="1000"/>
      <c r="AM34" s="1000"/>
      <c r="AN34" s="1000"/>
      <c r="AO34" s="1000"/>
      <c r="AP34" s="1000">
        <v>36552</v>
      </c>
      <c r="AQ34" s="1000"/>
      <c r="AR34" s="1000"/>
      <c r="AS34" s="1000"/>
      <c r="AT34" s="1000"/>
      <c r="AU34" s="1000">
        <v>23547</v>
      </c>
      <c r="AV34" s="1000"/>
      <c r="AW34" s="1000"/>
      <c r="AX34" s="1000"/>
      <c r="AY34" s="1000"/>
      <c r="AZ34" s="1071"/>
      <c r="BA34" s="1071"/>
      <c r="BB34" s="1071"/>
      <c r="BC34" s="1071"/>
      <c r="BD34" s="1071"/>
      <c r="BE34" s="1061" t="s">
        <v>390</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391</v>
      </c>
      <c r="C35" s="1067"/>
      <c r="D35" s="1067"/>
      <c r="E35" s="1067"/>
      <c r="F35" s="1067"/>
      <c r="G35" s="1067"/>
      <c r="H35" s="1067"/>
      <c r="I35" s="1067"/>
      <c r="J35" s="1067"/>
      <c r="K35" s="1067"/>
      <c r="L35" s="1067"/>
      <c r="M35" s="1067"/>
      <c r="N35" s="1067"/>
      <c r="O35" s="1067"/>
      <c r="P35" s="1068"/>
      <c r="Q35" s="1072">
        <v>713</v>
      </c>
      <c r="R35" s="1073"/>
      <c r="S35" s="1073"/>
      <c r="T35" s="1073"/>
      <c r="U35" s="1073"/>
      <c r="V35" s="1073">
        <v>710</v>
      </c>
      <c r="W35" s="1073"/>
      <c r="X35" s="1073"/>
      <c r="Y35" s="1073"/>
      <c r="Z35" s="1073"/>
      <c r="AA35" s="1073">
        <v>3</v>
      </c>
      <c r="AB35" s="1073"/>
      <c r="AC35" s="1073"/>
      <c r="AD35" s="1073"/>
      <c r="AE35" s="1074"/>
      <c r="AF35" s="1048" t="s">
        <v>112</v>
      </c>
      <c r="AG35" s="1049"/>
      <c r="AH35" s="1049"/>
      <c r="AI35" s="1049"/>
      <c r="AJ35" s="1050"/>
      <c r="AK35" s="1009">
        <v>316</v>
      </c>
      <c r="AL35" s="1000"/>
      <c r="AM35" s="1000"/>
      <c r="AN35" s="1000"/>
      <c r="AO35" s="1000"/>
      <c r="AP35" s="1000">
        <v>5577</v>
      </c>
      <c r="AQ35" s="1000"/>
      <c r="AR35" s="1000"/>
      <c r="AS35" s="1000"/>
      <c r="AT35" s="1000"/>
      <c r="AU35" s="1000">
        <v>4434</v>
      </c>
      <c r="AV35" s="1000"/>
      <c r="AW35" s="1000"/>
      <c r="AX35" s="1000"/>
      <c r="AY35" s="1000"/>
      <c r="AZ35" s="1071"/>
      <c r="BA35" s="1071"/>
      <c r="BB35" s="1071"/>
      <c r="BC35" s="1071"/>
      <c r="BD35" s="1071"/>
      <c r="BE35" s="1061" t="s">
        <v>390</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370</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3382</v>
      </c>
      <c r="AG63" s="988"/>
      <c r="AH63" s="988"/>
      <c r="AI63" s="988"/>
      <c r="AJ63" s="1059"/>
      <c r="AK63" s="1060"/>
      <c r="AL63" s="992"/>
      <c r="AM63" s="992"/>
      <c r="AN63" s="992"/>
      <c r="AO63" s="992"/>
      <c r="AP63" s="988">
        <v>55546</v>
      </c>
      <c r="AQ63" s="988"/>
      <c r="AR63" s="988"/>
      <c r="AS63" s="988"/>
      <c r="AT63" s="988"/>
      <c r="AU63" s="988">
        <v>28098</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395</v>
      </c>
      <c r="B66" s="1025"/>
      <c r="C66" s="1025"/>
      <c r="D66" s="1025"/>
      <c r="E66" s="1025"/>
      <c r="F66" s="1025"/>
      <c r="G66" s="1025"/>
      <c r="H66" s="1025"/>
      <c r="I66" s="1025"/>
      <c r="J66" s="1025"/>
      <c r="K66" s="1025"/>
      <c r="L66" s="1025"/>
      <c r="M66" s="1025"/>
      <c r="N66" s="1025"/>
      <c r="O66" s="1025"/>
      <c r="P66" s="1026"/>
      <c r="Q66" s="1030" t="s">
        <v>374</v>
      </c>
      <c r="R66" s="1031"/>
      <c r="S66" s="1031"/>
      <c r="T66" s="1031"/>
      <c r="U66" s="1032"/>
      <c r="V66" s="1030" t="s">
        <v>375</v>
      </c>
      <c r="W66" s="1031"/>
      <c r="X66" s="1031"/>
      <c r="Y66" s="1031"/>
      <c r="Z66" s="1032"/>
      <c r="AA66" s="1030" t="s">
        <v>376</v>
      </c>
      <c r="AB66" s="1031"/>
      <c r="AC66" s="1031"/>
      <c r="AD66" s="1031"/>
      <c r="AE66" s="1032"/>
      <c r="AF66" s="1036" t="s">
        <v>377</v>
      </c>
      <c r="AG66" s="1037"/>
      <c r="AH66" s="1037"/>
      <c r="AI66" s="1037"/>
      <c r="AJ66" s="1038"/>
      <c r="AK66" s="1030" t="s">
        <v>378</v>
      </c>
      <c r="AL66" s="1025"/>
      <c r="AM66" s="1025"/>
      <c r="AN66" s="1025"/>
      <c r="AO66" s="1026"/>
      <c r="AP66" s="1030" t="s">
        <v>379</v>
      </c>
      <c r="AQ66" s="1031"/>
      <c r="AR66" s="1031"/>
      <c r="AS66" s="1031"/>
      <c r="AT66" s="1032"/>
      <c r="AU66" s="1030" t="s">
        <v>396</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557</v>
      </c>
      <c r="C68" s="1015"/>
      <c r="D68" s="1015"/>
      <c r="E68" s="1015"/>
      <c r="F68" s="1015"/>
      <c r="G68" s="1015"/>
      <c r="H68" s="1015"/>
      <c r="I68" s="1015"/>
      <c r="J68" s="1015"/>
      <c r="K68" s="1015"/>
      <c r="L68" s="1015"/>
      <c r="M68" s="1015"/>
      <c r="N68" s="1015"/>
      <c r="O68" s="1015"/>
      <c r="P68" s="1016"/>
      <c r="Q68" s="1017">
        <v>674</v>
      </c>
      <c r="R68" s="1011"/>
      <c r="S68" s="1011"/>
      <c r="T68" s="1011"/>
      <c r="U68" s="1011"/>
      <c r="V68" s="1011">
        <v>671</v>
      </c>
      <c r="W68" s="1011"/>
      <c r="X68" s="1011"/>
      <c r="Y68" s="1011"/>
      <c r="Z68" s="1011"/>
      <c r="AA68" s="1011">
        <v>3</v>
      </c>
      <c r="AB68" s="1011"/>
      <c r="AC68" s="1011"/>
      <c r="AD68" s="1011"/>
      <c r="AE68" s="1011"/>
      <c r="AF68" s="1011">
        <v>3</v>
      </c>
      <c r="AG68" s="1011"/>
      <c r="AH68" s="1011"/>
      <c r="AI68" s="1011"/>
      <c r="AJ68" s="1011"/>
      <c r="AK68" s="1011">
        <v>64</v>
      </c>
      <c r="AL68" s="1011"/>
      <c r="AM68" s="1011"/>
      <c r="AN68" s="1011"/>
      <c r="AO68" s="1011"/>
      <c r="AP68" s="1011" t="s">
        <v>561</v>
      </c>
      <c r="AQ68" s="1011"/>
      <c r="AR68" s="1011"/>
      <c r="AS68" s="1011"/>
      <c r="AT68" s="1011"/>
      <c r="AU68" s="1011" t="s">
        <v>561</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558</v>
      </c>
      <c r="C69" s="1004"/>
      <c r="D69" s="1004"/>
      <c r="E69" s="1004"/>
      <c r="F69" s="1004"/>
      <c r="G69" s="1004"/>
      <c r="H69" s="1004"/>
      <c r="I69" s="1004"/>
      <c r="J69" s="1004"/>
      <c r="K69" s="1004"/>
      <c r="L69" s="1004"/>
      <c r="M69" s="1004"/>
      <c r="N69" s="1004"/>
      <c r="O69" s="1004"/>
      <c r="P69" s="1005"/>
      <c r="Q69" s="1006">
        <v>81286</v>
      </c>
      <c r="R69" s="1000"/>
      <c r="S69" s="1000"/>
      <c r="T69" s="1000"/>
      <c r="U69" s="1000"/>
      <c r="V69" s="1000">
        <v>78524</v>
      </c>
      <c r="W69" s="1000"/>
      <c r="X69" s="1000"/>
      <c r="Y69" s="1000"/>
      <c r="Z69" s="1000"/>
      <c r="AA69" s="1000">
        <v>2761</v>
      </c>
      <c r="AB69" s="1000"/>
      <c r="AC69" s="1000"/>
      <c r="AD69" s="1000"/>
      <c r="AE69" s="1000"/>
      <c r="AF69" s="1000">
        <v>2761</v>
      </c>
      <c r="AG69" s="1000"/>
      <c r="AH69" s="1000"/>
      <c r="AI69" s="1000"/>
      <c r="AJ69" s="1000"/>
      <c r="AK69" s="1000">
        <v>909</v>
      </c>
      <c r="AL69" s="1000"/>
      <c r="AM69" s="1000"/>
      <c r="AN69" s="1000"/>
      <c r="AO69" s="1000"/>
      <c r="AP69" s="1000" t="s">
        <v>561</v>
      </c>
      <c r="AQ69" s="1000"/>
      <c r="AR69" s="1000"/>
      <c r="AS69" s="1000"/>
      <c r="AT69" s="1000"/>
      <c r="AU69" s="1000" t="s">
        <v>561</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559</v>
      </c>
      <c r="C70" s="1004"/>
      <c r="D70" s="1004"/>
      <c r="E70" s="1004"/>
      <c r="F70" s="1004"/>
      <c r="G70" s="1004"/>
      <c r="H70" s="1004"/>
      <c r="I70" s="1004"/>
      <c r="J70" s="1004"/>
      <c r="K70" s="1004"/>
      <c r="L70" s="1004"/>
      <c r="M70" s="1004"/>
      <c r="N70" s="1004"/>
      <c r="O70" s="1004"/>
      <c r="P70" s="1005"/>
      <c r="Q70" s="1006">
        <v>84</v>
      </c>
      <c r="R70" s="1000"/>
      <c r="S70" s="1000"/>
      <c r="T70" s="1000"/>
      <c r="U70" s="1000"/>
      <c r="V70" s="1000">
        <v>84</v>
      </c>
      <c r="W70" s="1000"/>
      <c r="X70" s="1000"/>
      <c r="Y70" s="1000"/>
      <c r="Z70" s="1000"/>
      <c r="AA70" s="1000">
        <v>0</v>
      </c>
      <c r="AB70" s="1000"/>
      <c r="AC70" s="1000"/>
      <c r="AD70" s="1000"/>
      <c r="AE70" s="1000"/>
      <c r="AF70" s="1000">
        <v>0</v>
      </c>
      <c r="AG70" s="1000"/>
      <c r="AH70" s="1000"/>
      <c r="AI70" s="1000"/>
      <c r="AJ70" s="1000"/>
      <c r="AK70" s="1000" t="s">
        <v>561</v>
      </c>
      <c r="AL70" s="1000"/>
      <c r="AM70" s="1000"/>
      <c r="AN70" s="1000"/>
      <c r="AO70" s="1000"/>
      <c r="AP70" s="1000">
        <v>244</v>
      </c>
      <c r="AQ70" s="1000"/>
      <c r="AR70" s="1000"/>
      <c r="AS70" s="1000"/>
      <c r="AT70" s="1000"/>
      <c r="AU70" s="1000">
        <v>193</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560</v>
      </c>
      <c r="C71" s="1004"/>
      <c r="D71" s="1004"/>
      <c r="E71" s="1004"/>
      <c r="F71" s="1004"/>
      <c r="G71" s="1004"/>
      <c r="H71" s="1004"/>
      <c r="I71" s="1004"/>
      <c r="J71" s="1004"/>
      <c r="K71" s="1004"/>
      <c r="L71" s="1004"/>
      <c r="M71" s="1004"/>
      <c r="N71" s="1004"/>
      <c r="O71" s="1004"/>
      <c r="P71" s="1005"/>
      <c r="Q71" s="1006">
        <v>5849</v>
      </c>
      <c r="R71" s="1000"/>
      <c r="S71" s="1000"/>
      <c r="T71" s="1000"/>
      <c r="U71" s="1000"/>
      <c r="V71" s="1000">
        <v>5787</v>
      </c>
      <c r="W71" s="1000"/>
      <c r="X71" s="1000"/>
      <c r="Y71" s="1000"/>
      <c r="Z71" s="1000"/>
      <c r="AA71" s="1000">
        <v>61</v>
      </c>
      <c r="AB71" s="1000"/>
      <c r="AC71" s="1000"/>
      <c r="AD71" s="1000"/>
      <c r="AE71" s="1000"/>
      <c r="AF71" s="1000">
        <v>34</v>
      </c>
      <c r="AG71" s="1000"/>
      <c r="AH71" s="1000"/>
      <c r="AI71" s="1000"/>
      <c r="AJ71" s="1000"/>
      <c r="AK71" s="1000">
        <v>361</v>
      </c>
      <c r="AL71" s="1000"/>
      <c r="AM71" s="1000"/>
      <c r="AN71" s="1000"/>
      <c r="AO71" s="1000"/>
      <c r="AP71" s="1000">
        <v>3563</v>
      </c>
      <c r="AQ71" s="1000"/>
      <c r="AR71" s="1000"/>
      <c r="AS71" s="1000"/>
      <c r="AT71" s="1000"/>
      <c r="AU71" s="1000">
        <v>2094</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370</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2798</v>
      </c>
      <c r="AG88" s="988"/>
      <c r="AH88" s="988"/>
      <c r="AI88" s="988"/>
      <c r="AJ88" s="988"/>
      <c r="AK88" s="992"/>
      <c r="AL88" s="992"/>
      <c r="AM88" s="992"/>
      <c r="AN88" s="992"/>
      <c r="AO88" s="992"/>
      <c r="AP88" s="988">
        <v>3807</v>
      </c>
      <c r="AQ88" s="988"/>
      <c r="AR88" s="988"/>
      <c r="AS88" s="988"/>
      <c r="AT88" s="988"/>
      <c r="AU88" s="988">
        <v>2287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372</v>
      </c>
      <c r="CS102" s="980"/>
      <c r="CT102" s="980"/>
      <c r="CU102" s="980"/>
      <c r="CV102" s="981"/>
      <c r="CW102" s="979">
        <v>59</v>
      </c>
      <c r="CX102" s="980"/>
      <c r="CY102" s="980"/>
      <c r="CZ102" s="980"/>
      <c r="DA102" s="981"/>
      <c r="DB102" s="979"/>
      <c r="DC102" s="980"/>
      <c r="DD102" s="980"/>
      <c r="DE102" s="980"/>
      <c r="DF102" s="981"/>
      <c r="DG102" s="979"/>
      <c r="DH102" s="980"/>
      <c r="DI102" s="980"/>
      <c r="DJ102" s="980"/>
      <c r="DK102" s="981"/>
      <c r="DL102" s="979">
        <v>70</v>
      </c>
      <c r="DM102" s="980"/>
      <c r="DN102" s="980"/>
      <c r="DO102" s="980"/>
      <c r="DP102" s="981"/>
      <c r="DQ102" s="979"/>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287</v>
      </c>
      <c r="AG109" s="923"/>
      <c r="AH109" s="923"/>
      <c r="AI109" s="923"/>
      <c r="AJ109" s="924"/>
      <c r="AK109" s="925" t="s">
        <v>286</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287</v>
      </c>
      <c r="BW109" s="923"/>
      <c r="BX109" s="923"/>
      <c r="BY109" s="923"/>
      <c r="BZ109" s="924"/>
      <c r="CA109" s="925" t="s">
        <v>286</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287</v>
      </c>
      <c r="DM109" s="923"/>
      <c r="DN109" s="923"/>
      <c r="DO109" s="923"/>
      <c r="DP109" s="924"/>
      <c r="DQ109" s="925" t="s">
        <v>286</v>
      </c>
      <c r="DR109" s="923"/>
      <c r="DS109" s="923"/>
      <c r="DT109" s="923"/>
      <c r="DU109" s="924"/>
      <c r="DV109" s="925" t="s">
        <v>407</v>
      </c>
      <c r="DW109" s="923"/>
      <c r="DX109" s="923"/>
      <c r="DY109" s="923"/>
      <c r="DZ109" s="954"/>
    </row>
    <row r="110" spans="1:131" s="199" customFormat="1" ht="26.25" customHeight="1">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7357147</v>
      </c>
      <c r="AB110" s="916"/>
      <c r="AC110" s="916"/>
      <c r="AD110" s="916"/>
      <c r="AE110" s="917"/>
      <c r="AF110" s="918">
        <v>6506257</v>
      </c>
      <c r="AG110" s="916"/>
      <c r="AH110" s="916"/>
      <c r="AI110" s="916"/>
      <c r="AJ110" s="917"/>
      <c r="AK110" s="918">
        <v>6289114</v>
      </c>
      <c r="AL110" s="916"/>
      <c r="AM110" s="916"/>
      <c r="AN110" s="916"/>
      <c r="AO110" s="917"/>
      <c r="AP110" s="919">
        <v>23.6</v>
      </c>
      <c r="AQ110" s="920"/>
      <c r="AR110" s="920"/>
      <c r="AS110" s="920"/>
      <c r="AT110" s="921"/>
      <c r="AU110" s="955" t="s">
        <v>62</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67005119</v>
      </c>
      <c r="BR110" s="863"/>
      <c r="BS110" s="863"/>
      <c r="BT110" s="863"/>
      <c r="BU110" s="863"/>
      <c r="BV110" s="863">
        <v>66277939</v>
      </c>
      <c r="BW110" s="863"/>
      <c r="BX110" s="863"/>
      <c r="BY110" s="863"/>
      <c r="BZ110" s="863"/>
      <c r="CA110" s="863">
        <v>64855999</v>
      </c>
      <c r="CB110" s="863"/>
      <c r="CC110" s="863"/>
      <c r="CD110" s="863"/>
      <c r="CE110" s="863"/>
      <c r="CF110" s="887">
        <v>243.4</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v>97534</v>
      </c>
      <c r="BR111" s="835"/>
      <c r="BS111" s="835"/>
      <c r="BT111" s="835"/>
      <c r="BU111" s="835"/>
      <c r="BV111" s="835">
        <v>50648</v>
      </c>
      <c r="BW111" s="835"/>
      <c r="BX111" s="835"/>
      <c r="BY111" s="835"/>
      <c r="BZ111" s="835"/>
      <c r="CA111" s="835">
        <v>9160</v>
      </c>
      <c r="CB111" s="835"/>
      <c r="CC111" s="835"/>
      <c r="CD111" s="835"/>
      <c r="CE111" s="835"/>
      <c r="CF111" s="896">
        <v>0</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31513493</v>
      </c>
      <c r="BR112" s="835"/>
      <c r="BS112" s="835"/>
      <c r="BT112" s="835"/>
      <c r="BU112" s="835"/>
      <c r="BV112" s="835">
        <v>29800395</v>
      </c>
      <c r="BW112" s="835"/>
      <c r="BX112" s="835"/>
      <c r="BY112" s="835"/>
      <c r="BZ112" s="835"/>
      <c r="CA112" s="835">
        <v>28097386</v>
      </c>
      <c r="CB112" s="835"/>
      <c r="CC112" s="835"/>
      <c r="CD112" s="835"/>
      <c r="CE112" s="835"/>
      <c r="CF112" s="896">
        <v>105.5</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2122757</v>
      </c>
      <c r="AB113" s="944"/>
      <c r="AC113" s="944"/>
      <c r="AD113" s="944"/>
      <c r="AE113" s="945"/>
      <c r="AF113" s="946">
        <v>2007861</v>
      </c>
      <c r="AG113" s="944"/>
      <c r="AH113" s="944"/>
      <c r="AI113" s="944"/>
      <c r="AJ113" s="945"/>
      <c r="AK113" s="946">
        <v>1957186</v>
      </c>
      <c r="AL113" s="944"/>
      <c r="AM113" s="944"/>
      <c r="AN113" s="944"/>
      <c r="AO113" s="945"/>
      <c r="AP113" s="947">
        <v>7.3</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2286543</v>
      </c>
      <c r="BR113" s="835"/>
      <c r="BS113" s="835"/>
      <c r="BT113" s="835"/>
      <c r="BU113" s="835"/>
      <c r="BV113" s="835">
        <v>2297678</v>
      </c>
      <c r="BW113" s="835"/>
      <c r="BX113" s="835"/>
      <c r="BY113" s="835"/>
      <c r="BZ113" s="835"/>
      <c r="CA113" s="835">
        <v>2287099</v>
      </c>
      <c r="CB113" s="835"/>
      <c r="CC113" s="835"/>
      <c r="CD113" s="835"/>
      <c r="CE113" s="835"/>
      <c r="CF113" s="896">
        <v>8.6</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325491</v>
      </c>
      <c r="AB114" s="798"/>
      <c r="AC114" s="798"/>
      <c r="AD114" s="798"/>
      <c r="AE114" s="799"/>
      <c r="AF114" s="800">
        <v>284150</v>
      </c>
      <c r="AG114" s="798"/>
      <c r="AH114" s="798"/>
      <c r="AI114" s="798"/>
      <c r="AJ114" s="799"/>
      <c r="AK114" s="800">
        <v>285845</v>
      </c>
      <c r="AL114" s="798"/>
      <c r="AM114" s="798"/>
      <c r="AN114" s="798"/>
      <c r="AO114" s="799"/>
      <c r="AP114" s="845">
        <v>1.1000000000000001</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7019270</v>
      </c>
      <c r="BR114" s="835"/>
      <c r="BS114" s="835"/>
      <c r="BT114" s="835"/>
      <c r="BU114" s="835"/>
      <c r="BV114" s="835">
        <v>6534630</v>
      </c>
      <c r="BW114" s="835"/>
      <c r="BX114" s="835"/>
      <c r="BY114" s="835"/>
      <c r="BZ114" s="835"/>
      <c r="CA114" s="835">
        <v>6553770</v>
      </c>
      <c r="CB114" s="835"/>
      <c r="CC114" s="835"/>
      <c r="CD114" s="835"/>
      <c r="CE114" s="835"/>
      <c r="CF114" s="896">
        <v>24.6</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48692</v>
      </c>
      <c r="AB115" s="944"/>
      <c r="AC115" s="944"/>
      <c r="AD115" s="944"/>
      <c r="AE115" s="945"/>
      <c r="AF115" s="946">
        <v>47807</v>
      </c>
      <c r="AG115" s="944"/>
      <c r="AH115" s="944"/>
      <c r="AI115" s="944"/>
      <c r="AJ115" s="945"/>
      <c r="AK115" s="946">
        <v>4640</v>
      </c>
      <c r="AL115" s="944"/>
      <c r="AM115" s="944"/>
      <c r="AN115" s="944"/>
      <c r="AO115" s="945"/>
      <c r="AP115" s="947">
        <v>0</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96196</v>
      </c>
      <c r="BR115" s="835"/>
      <c r="BS115" s="835"/>
      <c r="BT115" s="835"/>
      <c r="BU115" s="835"/>
      <c r="BV115" s="835">
        <v>9189</v>
      </c>
      <c r="BW115" s="835"/>
      <c r="BX115" s="835"/>
      <c r="BY115" s="835"/>
      <c r="BZ115" s="835"/>
      <c r="CA115" s="835">
        <v>9237</v>
      </c>
      <c r="CB115" s="835"/>
      <c r="CC115" s="835"/>
      <c r="CD115" s="835"/>
      <c r="CE115" s="835"/>
      <c r="CF115" s="896">
        <v>0</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112</v>
      </c>
      <c r="DH115" s="798"/>
      <c r="DI115" s="798"/>
      <c r="DJ115" s="798"/>
      <c r="DK115" s="799"/>
      <c r="DL115" s="800" t="s">
        <v>112</v>
      </c>
      <c r="DM115" s="798"/>
      <c r="DN115" s="798"/>
      <c r="DO115" s="798"/>
      <c r="DP115" s="799"/>
      <c r="DQ115" s="800" t="s">
        <v>112</v>
      </c>
      <c r="DR115" s="798"/>
      <c r="DS115" s="798"/>
      <c r="DT115" s="798"/>
      <c r="DU115" s="799"/>
      <c r="DV115" s="845" t="s">
        <v>112</v>
      </c>
      <c r="DW115" s="846"/>
      <c r="DX115" s="846"/>
      <c r="DY115" s="846"/>
      <c r="DZ115" s="847"/>
    </row>
    <row r="116" spans="1:130" s="199" customFormat="1" ht="26.25" customHeight="1">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1822</v>
      </c>
      <c r="AB116" s="798"/>
      <c r="AC116" s="798"/>
      <c r="AD116" s="798"/>
      <c r="AE116" s="799"/>
      <c r="AF116" s="800">
        <v>783</v>
      </c>
      <c r="AG116" s="798"/>
      <c r="AH116" s="798"/>
      <c r="AI116" s="798"/>
      <c r="AJ116" s="799"/>
      <c r="AK116" s="800">
        <v>284</v>
      </c>
      <c r="AL116" s="798"/>
      <c r="AM116" s="798"/>
      <c r="AN116" s="798"/>
      <c r="AO116" s="799"/>
      <c r="AP116" s="845">
        <v>0</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17752</v>
      </c>
      <c r="DH116" s="798"/>
      <c r="DI116" s="798"/>
      <c r="DJ116" s="798"/>
      <c r="DK116" s="799"/>
      <c r="DL116" s="800">
        <v>11450</v>
      </c>
      <c r="DM116" s="798"/>
      <c r="DN116" s="798"/>
      <c r="DO116" s="798"/>
      <c r="DP116" s="799"/>
      <c r="DQ116" s="800">
        <v>9160</v>
      </c>
      <c r="DR116" s="798"/>
      <c r="DS116" s="798"/>
      <c r="DT116" s="798"/>
      <c r="DU116" s="799"/>
      <c r="DV116" s="845">
        <v>0</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9855909</v>
      </c>
      <c r="AB117" s="930"/>
      <c r="AC117" s="930"/>
      <c r="AD117" s="930"/>
      <c r="AE117" s="931"/>
      <c r="AF117" s="932">
        <v>8846858</v>
      </c>
      <c r="AG117" s="930"/>
      <c r="AH117" s="930"/>
      <c r="AI117" s="930"/>
      <c r="AJ117" s="931"/>
      <c r="AK117" s="932">
        <v>8537069</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287</v>
      </c>
      <c r="AG118" s="923"/>
      <c r="AH118" s="923"/>
      <c r="AI118" s="923"/>
      <c r="AJ118" s="924"/>
      <c r="AK118" s="925" t="s">
        <v>286</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v>75200</v>
      </c>
      <c r="DH118" s="798"/>
      <c r="DI118" s="798"/>
      <c r="DJ118" s="798"/>
      <c r="DK118" s="799"/>
      <c r="DL118" s="800">
        <v>37300</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437</v>
      </c>
      <c r="BP119" s="899"/>
      <c r="BQ119" s="903">
        <v>108018155</v>
      </c>
      <c r="BR119" s="866"/>
      <c r="BS119" s="866"/>
      <c r="BT119" s="866"/>
      <c r="BU119" s="866"/>
      <c r="BV119" s="866">
        <v>104970479</v>
      </c>
      <c r="BW119" s="866"/>
      <c r="BX119" s="866"/>
      <c r="BY119" s="866"/>
      <c r="BZ119" s="866"/>
      <c r="CA119" s="866">
        <v>101812651</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4582</v>
      </c>
      <c r="DH119" s="781"/>
      <c r="DI119" s="781"/>
      <c r="DJ119" s="781"/>
      <c r="DK119" s="782"/>
      <c r="DL119" s="783">
        <v>1898</v>
      </c>
      <c r="DM119" s="781"/>
      <c r="DN119" s="781"/>
      <c r="DO119" s="781"/>
      <c r="DP119" s="782"/>
      <c r="DQ119" s="783" t="s">
        <v>112</v>
      </c>
      <c r="DR119" s="781"/>
      <c r="DS119" s="781"/>
      <c r="DT119" s="781"/>
      <c r="DU119" s="782"/>
      <c r="DV119" s="869" t="s">
        <v>112</v>
      </c>
      <c r="DW119" s="870"/>
      <c r="DX119" s="870"/>
      <c r="DY119" s="870"/>
      <c r="DZ119" s="871"/>
    </row>
    <row r="120" spans="1:130" s="199" customFormat="1" ht="26.25" customHeight="1">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3149447</v>
      </c>
      <c r="BR120" s="863"/>
      <c r="BS120" s="863"/>
      <c r="BT120" s="863"/>
      <c r="BU120" s="863"/>
      <c r="BV120" s="863">
        <v>4152351</v>
      </c>
      <c r="BW120" s="863"/>
      <c r="BX120" s="863"/>
      <c r="BY120" s="863"/>
      <c r="BZ120" s="863"/>
      <c r="CA120" s="863">
        <v>4460943</v>
      </c>
      <c r="CB120" s="863"/>
      <c r="CC120" s="863"/>
      <c r="CD120" s="863"/>
      <c r="CE120" s="863"/>
      <c r="CF120" s="887">
        <v>16.7</v>
      </c>
      <c r="CG120" s="888"/>
      <c r="CH120" s="888"/>
      <c r="CI120" s="888"/>
      <c r="CJ120" s="888"/>
      <c r="CK120" s="889" t="s">
        <v>441</v>
      </c>
      <c r="CL120" s="873"/>
      <c r="CM120" s="873"/>
      <c r="CN120" s="873"/>
      <c r="CO120" s="874"/>
      <c r="CP120" s="893" t="s">
        <v>389</v>
      </c>
      <c r="CQ120" s="894"/>
      <c r="CR120" s="894"/>
      <c r="CS120" s="894"/>
      <c r="CT120" s="894"/>
      <c r="CU120" s="894"/>
      <c r="CV120" s="894"/>
      <c r="CW120" s="894"/>
      <c r="CX120" s="894"/>
      <c r="CY120" s="894"/>
      <c r="CZ120" s="894"/>
      <c r="DA120" s="894"/>
      <c r="DB120" s="894"/>
      <c r="DC120" s="894"/>
      <c r="DD120" s="894"/>
      <c r="DE120" s="894"/>
      <c r="DF120" s="895"/>
      <c r="DG120" s="882">
        <v>26645807</v>
      </c>
      <c r="DH120" s="863"/>
      <c r="DI120" s="863"/>
      <c r="DJ120" s="863"/>
      <c r="DK120" s="863"/>
      <c r="DL120" s="863">
        <v>25156953</v>
      </c>
      <c r="DM120" s="863"/>
      <c r="DN120" s="863"/>
      <c r="DO120" s="863"/>
      <c r="DP120" s="863"/>
      <c r="DQ120" s="863">
        <v>23546716</v>
      </c>
      <c r="DR120" s="863"/>
      <c r="DS120" s="863"/>
      <c r="DT120" s="863"/>
      <c r="DU120" s="863"/>
      <c r="DV120" s="864">
        <v>88.4</v>
      </c>
      <c r="DW120" s="864"/>
      <c r="DX120" s="864"/>
      <c r="DY120" s="864"/>
      <c r="DZ120" s="865"/>
    </row>
    <row r="121" spans="1:130" s="199" customFormat="1" ht="26.25" customHeight="1">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3737305</v>
      </c>
      <c r="BR121" s="835"/>
      <c r="BS121" s="835"/>
      <c r="BT121" s="835"/>
      <c r="BU121" s="835"/>
      <c r="BV121" s="835">
        <v>3121657</v>
      </c>
      <c r="BW121" s="835"/>
      <c r="BX121" s="835"/>
      <c r="BY121" s="835"/>
      <c r="BZ121" s="835"/>
      <c r="CA121" s="835">
        <v>3422846</v>
      </c>
      <c r="CB121" s="835"/>
      <c r="CC121" s="835"/>
      <c r="CD121" s="835"/>
      <c r="CE121" s="835"/>
      <c r="CF121" s="896">
        <v>12.8</v>
      </c>
      <c r="CG121" s="897"/>
      <c r="CH121" s="897"/>
      <c r="CI121" s="897"/>
      <c r="CJ121" s="897"/>
      <c r="CK121" s="890"/>
      <c r="CL121" s="876"/>
      <c r="CM121" s="876"/>
      <c r="CN121" s="876"/>
      <c r="CO121" s="877"/>
      <c r="CP121" s="856" t="s">
        <v>391</v>
      </c>
      <c r="CQ121" s="857"/>
      <c r="CR121" s="857"/>
      <c r="CS121" s="857"/>
      <c r="CT121" s="857"/>
      <c r="CU121" s="857"/>
      <c r="CV121" s="857"/>
      <c r="CW121" s="857"/>
      <c r="CX121" s="857"/>
      <c r="CY121" s="857"/>
      <c r="CZ121" s="857"/>
      <c r="DA121" s="857"/>
      <c r="DB121" s="857"/>
      <c r="DC121" s="857"/>
      <c r="DD121" s="857"/>
      <c r="DE121" s="857"/>
      <c r="DF121" s="858"/>
      <c r="DG121" s="834">
        <v>4707217</v>
      </c>
      <c r="DH121" s="835"/>
      <c r="DI121" s="835"/>
      <c r="DJ121" s="835"/>
      <c r="DK121" s="835"/>
      <c r="DL121" s="835">
        <v>4523450</v>
      </c>
      <c r="DM121" s="835"/>
      <c r="DN121" s="835"/>
      <c r="DO121" s="835"/>
      <c r="DP121" s="835"/>
      <c r="DQ121" s="835">
        <v>4433606</v>
      </c>
      <c r="DR121" s="835"/>
      <c r="DS121" s="835"/>
      <c r="DT121" s="835"/>
      <c r="DU121" s="835"/>
      <c r="DV121" s="812">
        <v>16.600000000000001</v>
      </c>
      <c r="DW121" s="812"/>
      <c r="DX121" s="812"/>
      <c r="DY121" s="812"/>
      <c r="DZ121" s="813"/>
    </row>
    <row r="122" spans="1:130" s="199" customFormat="1" ht="26.25" customHeight="1">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60944789</v>
      </c>
      <c r="BR122" s="866"/>
      <c r="BS122" s="866"/>
      <c r="BT122" s="866"/>
      <c r="BU122" s="866"/>
      <c r="BV122" s="866">
        <v>61943447</v>
      </c>
      <c r="BW122" s="866"/>
      <c r="BX122" s="866"/>
      <c r="BY122" s="866"/>
      <c r="BZ122" s="866"/>
      <c r="CA122" s="866">
        <v>60673292</v>
      </c>
      <c r="CB122" s="866"/>
      <c r="CC122" s="866"/>
      <c r="CD122" s="866"/>
      <c r="CE122" s="866"/>
      <c r="CF122" s="867">
        <v>227.7</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104375</v>
      </c>
      <c r="DH122" s="835"/>
      <c r="DI122" s="835"/>
      <c r="DJ122" s="835"/>
      <c r="DK122" s="835"/>
      <c r="DL122" s="835">
        <v>100133</v>
      </c>
      <c r="DM122" s="835"/>
      <c r="DN122" s="835"/>
      <c r="DO122" s="835"/>
      <c r="DP122" s="835"/>
      <c r="DQ122" s="835">
        <v>106860</v>
      </c>
      <c r="DR122" s="835"/>
      <c r="DS122" s="835"/>
      <c r="DT122" s="835"/>
      <c r="DU122" s="835"/>
      <c r="DV122" s="812">
        <v>0.4</v>
      </c>
      <c r="DW122" s="812"/>
      <c r="DX122" s="812"/>
      <c r="DY122" s="812"/>
      <c r="DZ122" s="813"/>
    </row>
    <row r="123" spans="1:130" s="199" customFormat="1" ht="26.25" customHeight="1">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6564</v>
      </c>
      <c r="AB123" s="798"/>
      <c r="AC123" s="798"/>
      <c r="AD123" s="798"/>
      <c r="AE123" s="799"/>
      <c r="AF123" s="800">
        <v>6532</v>
      </c>
      <c r="AG123" s="798"/>
      <c r="AH123" s="798"/>
      <c r="AI123" s="798"/>
      <c r="AJ123" s="799"/>
      <c r="AK123" s="800">
        <v>2454</v>
      </c>
      <c r="AL123" s="798"/>
      <c r="AM123" s="798"/>
      <c r="AN123" s="798"/>
      <c r="AO123" s="799"/>
      <c r="AP123" s="845">
        <v>0</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445</v>
      </c>
      <c r="BP123" s="899"/>
      <c r="BQ123" s="853">
        <v>67831541</v>
      </c>
      <c r="BR123" s="854"/>
      <c r="BS123" s="854"/>
      <c r="BT123" s="854"/>
      <c r="BU123" s="854"/>
      <c r="BV123" s="854">
        <v>69217455</v>
      </c>
      <c r="BW123" s="854"/>
      <c r="BX123" s="854"/>
      <c r="BY123" s="854"/>
      <c r="BZ123" s="854"/>
      <c r="CA123" s="854">
        <v>68557081</v>
      </c>
      <c r="CB123" s="854"/>
      <c r="CC123" s="854"/>
      <c r="CD123" s="854"/>
      <c r="CE123" s="854"/>
      <c r="CF123" s="764"/>
      <c r="CG123" s="765"/>
      <c r="CH123" s="765"/>
      <c r="CI123" s="765"/>
      <c r="CJ123" s="855"/>
      <c r="CK123" s="890"/>
      <c r="CL123" s="876"/>
      <c r="CM123" s="876"/>
      <c r="CN123" s="876"/>
      <c r="CO123" s="877"/>
      <c r="CP123" s="856" t="s">
        <v>385</v>
      </c>
      <c r="CQ123" s="857"/>
      <c r="CR123" s="857"/>
      <c r="CS123" s="857"/>
      <c r="CT123" s="857"/>
      <c r="CU123" s="857"/>
      <c r="CV123" s="857"/>
      <c r="CW123" s="857"/>
      <c r="CX123" s="857"/>
      <c r="CY123" s="857"/>
      <c r="CZ123" s="857"/>
      <c r="DA123" s="857"/>
      <c r="DB123" s="857"/>
      <c r="DC123" s="857"/>
      <c r="DD123" s="857"/>
      <c r="DE123" s="857"/>
      <c r="DF123" s="858"/>
      <c r="DG123" s="797">
        <v>56094</v>
      </c>
      <c r="DH123" s="798"/>
      <c r="DI123" s="798"/>
      <c r="DJ123" s="798"/>
      <c r="DK123" s="799"/>
      <c r="DL123" s="800">
        <v>19859</v>
      </c>
      <c r="DM123" s="798"/>
      <c r="DN123" s="798"/>
      <c r="DO123" s="798"/>
      <c r="DP123" s="799"/>
      <c r="DQ123" s="800">
        <v>10204</v>
      </c>
      <c r="DR123" s="798"/>
      <c r="DS123" s="798"/>
      <c r="DT123" s="798"/>
      <c r="DU123" s="799"/>
      <c r="DV123" s="845">
        <v>0</v>
      </c>
      <c r="DW123" s="846"/>
      <c r="DX123" s="846"/>
      <c r="DY123" s="846"/>
      <c r="DZ123" s="847"/>
    </row>
    <row r="124" spans="1:130" s="199" customFormat="1" ht="26.25" customHeight="1" thickBot="1">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153.5</v>
      </c>
      <c r="BR124" s="852"/>
      <c r="BS124" s="852"/>
      <c r="BT124" s="852"/>
      <c r="BU124" s="852"/>
      <c r="BV124" s="852">
        <v>134.1</v>
      </c>
      <c r="BW124" s="852"/>
      <c r="BX124" s="852"/>
      <c r="BY124" s="852"/>
      <c r="BZ124" s="852"/>
      <c r="CA124" s="852">
        <v>124.8</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112</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v>38739</v>
      </c>
      <c r="AB125" s="798"/>
      <c r="AC125" s="798"/>
      <c r="AD125" s="798"/>
      <c r="AE125" s="799"/>
      <c r="AF125" s="800">
        <v>38361</v>
      </c>
      <c r="AG125" s="798"/>
      <c r="AH125" s="798"/>
      <c r="AI125" s="798"/>
      <c r="AJ125" s="799"/>
      <c r="AK125" s="800">
        <v>195</v>
      </c>
      <c r="AL125" s="798"/>
      <c r="AM125" s="798"/>
      <c r="AN125" s="798"/>
      <c r="AO125" s="799"/>
      <c r="AP125" s="845">
        <v>0</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3389</v>
      </c>
      <c r="AB126" s="798"/>
      <c r="AC126" s="798"/>
      <c r="AD126" s="798"/>
      <c r="AE126" s="799"/>
      <c r="AF126" s="800">
        <v>2914</v>
      </c>
      <c r="AG126" s="798"/>
      <c r="AH126" s="798"/>
      <c r="AI126" s="798"/>
      <c r="AJ126" s="799"/>
      <c r="AK126" s="800">
        <v>1991</v>
      </c>
      <c r="AL126" s="798"/>
      <c r="AM126" s="798"/>
      <c r="AN126" s="798"/>
      <c r="AO126" s="799"/>
      <c r="AP126" s="845">
        <v>0</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112</v>
      </c>
      <c r="AB127" s="798"/>
      <c r="AC127" s="798"/>
      <c r="AD127" s="798"/>
      <c r="AE127" s="799"/>
      <c r="AF127" s="800" t="s">
        <v>112</v>
      </c>
      <c r="AG127" s="798"/>
      <c r="AH127" s="798"/>
      <c r="AI127" s="798"/>
      <c r="AJ127" s="799"/>
      <c r="AK127" s="800" t="s">
        <v>112</v>
      </c>
      <c r="AL127" s="798"/>
      <c r="AM127" s="798"/>
      <c r="AN127" s="798"/>
      <c r="AO127" s="799"/>
      <c r="AP127" s="845" t="s">
        <v>112</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437316</v>
      </c>
      <c r="AB128" s="819"/>
      <c r="AC128" s="819"/>
      <c r="AD128" s="819"/>
      <c r="AE128" s="820"/>
      <c r="AF128" s="821">
        <v>407946</v>
      </c>
      <c r="AG128" s="819"/>
      <c r="AH128" s="819"/>
      <c r="AI128" s="819"/>
      <c r="AJ128" s="820"/>
      <c r="AK128" s="821">
        <v>362106</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112</v>
      </c>
      <c r="BG128" s="805"/>
      <c r="BH128" s="805"/>
      <c r="BI128" s="805"/>
      <c r="BJ128" s="805"/>
      <c r="BK128" s="805"/>
      <c r="BL128" s="828"/>
      <c r="BM128" s="804">
        <v>11.74</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v>96196</v>
      </c>
      <c r="DH128" s="809"/>
      <c r="DI128" s="809"/>
      <c r="DJ128" s="809"/>
      <c r="DK128" s="809"/>
      <c r="DL128" s="809">
        <v>9189</v>
      </c>
      <c r="DM128" s="809"/>
      <c r="DN128" s="809"/>
      <c r="DO128" s="809"/>
      <c r="DP128" s="809"/>
      <c r="DQ128" s="809">
        <v>9237</v>
      </c>
      <c r="DR128" s="809"/>
      <c r="DS128" s="809"/>
      <c r="DT128" s="809"/>
      <c r="DU128" s="809"/>
      <c r="DV128" s="810">
        <v>0</v>
      </c>
      <c r="DW128" s="810"/>
      <c r="DX128" s="810"/>
      <c r="DY128" s="810"/>
      <c r="DZ128" s="811"/>
    </row>
    <row r="129" spans="1:131" s="199" customFormat="1" ht="26.25" customHeight="1">
      <c r="A129" s="792" t="s">
        <v>92</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31524767</v>
      </c>
      <c r="AB129" s="798"/>
      <c r="AC129" s="798"/>
      <c r="AD129" s="798"/>
      <c r="AE129" s="799"/>
      <c r="AF129" s="800">
        <v>31557178</v>
      </c>
      <c r="AG129" s="798"/>
      <c r="AH129" s="798"/>
      <c r="AI129" s="798"/>
      <c r="AJ129" s="799"/>
      <c r="AK129" s="800">
        <v>31563658</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112</v>
      </c>
      <c r="BG129" s="788"/>
      <c r="BH129" s="788"/>
      <c r="BI129" s="788"/>
      <c r="BJ129" s="788"/>
      <c r="BK129" s="788"/>
      <c r="BL129" s="789"/>
      <c r="BM129" s="787">
        <v>16.739999999999998</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5355174</v>
      </c>
      <c r="AB130" s="798"/>
      <c r="AC130" s="798"/>
      <c r="AD130" s="798"/>
      <c r="AE130" s="799"/>
      <c r="AF130" s="800">
        <v>4914967</v>
      </c>
      <c r="AG130" s="798"/>
      <c r="AH130" s="798"/>
      <c r="AI130" s="798"/>
      <c r="AJ130" s="799"/>
      <c r="AK130" s="800">
        <v>4920517</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13.6</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26169593</v>
      </c>
      <c r="AB131" s="781"/>
      <c r="AC131" s="781"/>
      <c r="AD131" s="781"/>
      <c r="AE131" s="782"/>
      <c r="AF131" s="783">
        <v>26642211</v>
      </c>
      <c r="AG131" s="781"/>
      <c r="AH131" s="781"/>
      <c r="AI131" s="781"/>
      <c r="AJ131" s="782"/>
      <c r="AK131" s="783">
        <v>26643141</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124.8</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15.527253330000001</v>
      </c>
      <c r="AB132" s="761"/>
      <c r="AC132" s="761"/>
      <c r="AD132" s="761"/>
      <c r="AE132" s="762"/>
      <c r="AF132" s="763">
        <v>13.226924</v>
      </c>
      <c r="AG132" s="761"/>
      <c r="AH132" s="761"/>
      <c r="AI132" s="761"/>
      <c r="AJ132" s="762"/>
      <c r="AK132" s="763">
        <v>12.214948679999999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16.8</v>
      </c>
      <c r="AB133" s="740"/>
      <c r="AC133" s="740"/>
      <c r="AD133" s="740"/>
      <c r="AE133" s="741"/>
      <c r="AF133" s="739">
        <v>15.2</v>
      </c>
      <c r="AG133" s="740"/>
      <c r="AH133" s="740"/>
      <c r="AI133" s="740"/>
      <c r="AJ133" s="741"/>
      <c r="AK133" s="739">
        <v>13.6</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0" zoomScaleNormal="85" zoomScaleSheetLayoutView="100" workbookViewId="0">
      <selection activeCell="AI74" sqref="AI74"/>
    </sheetView>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67"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22" workbookViewId="0">
      <selection activeCell="H7" sqref="H7"/>
    </sheetView>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7267185</v>
      </c>
      <c r="L9" s="266">
        <v>48640</v>
      </c>
      <c r="M9" s="267">
        <v>56511</v>
      </c>
      <c r="N9" s="268">
        <v>-13.9</v>
      </c>
    </row>
    <row r="10" spans="1:16">
      <c r="A10" s="250"/>
      <c r="B10" s="246"/>
      <c r="C10" s="246"/>
      <c r="D10" s="246"/>
      <c r="E10" s="246"/>
      <c r="F10" s="246"/>
      <c r="G10" s="1166" t="s">
        <v>479</v>
      </c>
      <c r="H10" s="1167"/>
      <c r="I10" s="1167"/>
      <c r="J10" s="1168"/>
      <c r="K10" s="269">
        <v>337558</v>
      </c>
      <c r="L10" s="270">
        <v>2259</v>
      </c>
      <c r="M10" s="271">
        <v>3634</v>
      </c>
      <c r="N10" s="272">
        <v>-37.799999999999997</v>
      </c>
    </row>
    <row r="11" spans="1:16" ht="13.5" customHeight="1">
      <c r="A11" s="250"/>
      <c r="B11" s="246"/>
      <c r="C11" s="246"/>
      <c r="D11" s="246"/>
      <c r="E11" s="246"/>
      <c r="F11" s="246"/>
      <c r="G11" s="1166" t="s">
        <v>480</v>
      </c>
      <c r="H11" s="1167"/>
      <c r="I11" s="1167"/>
      <c r="J11" s="1168"/>
      <c r="K11" s="269">
        <v>1356282</v>
      </c>
      <c r="L11" s="270">
        <v>9078</v>
      </c>
      <c r="M11" s="271">
        <v>3413</v>
      </c>
      <c r="N11" s="272">
        <v>166</v>
      </c>
    </row>
    <row r="12" spans="1:16" ht="13.5" customHeight="1">
      <c r="A12" s="250"/>
      <c r="B12" s="246"/>
      <c r="C12" s="246"/>
      <c r="D12" s="246"/>
      <c r="E12" s="246"/>
      <c r="F12" s="246"/>
      <c r="G12" s="1166" t="s">
        <v>481</v>
      </c>
      <c r="H12" s="1167"/>
      <c r="I12" s="1167"/>
      <c r="J12" s="1168"/>
      <c r="K12" s="269" t="s">
        <v>482</v>
      </c>
      <c r="L12" s="270" t="s">
        <v>482</v>
      </c>
      <c r="M12" s="271">
        <v>498</v>
      </c>
      <c r="N12" s="272" t="s">
        <v>482</v>
      </c>
    </row>
    <row r="13" spans="1:16" ht="13.5" customHeight="1">
      <c r="A13" s="250"/>
      <c r="B13" s="246"/>
      <c r="C13" s="246"/>
      <c r="D13" s="246"/>
      <c r="E13" s="246"/>
      <c r="F13" s="246"/>
      <c r="G13" s="1166" t="s">
        <v>483</v>
      </c>
      <c r="H13" s="1167"/>
      <c r="I13" s="1167"/>
      <c r="J13" s="1168"/>
      <c r="K13" s="269" t="s">
        <v>482</v>
      </c>
      <c r="L13" s="270" t="s">
        <v>482</v>
      </c>
      <c r="M13" s="271">
        <v>0</v>
      </c>
      <c r="N13" s="272" t="s">
        <v>482</v>
      </c>
    </row>
    <row r="14" spans="1:16" ht="13.5" customHeight="1">
      <c r="A14" s="250"/>
      <c r="B14" s="246"/>
      <c r="C14" s="246"/>
      <c r="D14" s="246"/>
      <c r="E14" s="246"/>
      <c r="F14" s="246"/>
      <c r="G14" s="1166" t="s">
        <v>484</v>
      </c>
      <c r="H14" s="1167"/>
      <c r="I14" s="1167"/>
      <c r="J14" s="1168"/>
      <c r="K14" s="269">
        <v>433466</v>
      </c>
      <c r="L14" s="270">
        <v>2901</v>
      </c>
      <c r="M14" s="271">
        <v>2520</v>
      </c>
      <c r="N14" s="272">
        <v>15.1</v>
      </c>
    </row>
    <row r="15" spans="1:16" ht="13.5" customHeight="1">
      <c r="A15" s="250"/>
      <c r="B15" s="246"/>
      <c r="C15" s="246"/>
      <c r="D15" s="246"/>
      <c r="E15" s="246"/>
      <c r="F15" s="246"/>
      <c r="G15" s="1166" t="s">
        <v>485</v>
      </c>
      <c r="H15" s="1167"/>
      <c r="I15" s="1167"/>
      <c r="J15" s="1168"/>
      <c r="K15" s="269">
        <v>45963</v>
      </c>
      <c r="L15" s="270">
        <v>308</v>
      </c>
      <c r="M15" s="271">
        <v>1086</v>
      </c>
      <c r="N15" s="272">
        <v>-71.599999999999994</v>
      </c>
    </row>
    <row r="16" spans="1:16">
      <c r="A16" s="250"/>
      <c r="B16" s="246"/>
      <c r="C16" s="246"/>
      <c r="D16" s="246"/>
      <c r="E16" s="246"/>
      <c r="F16" s="246"/>
      <c r="G16" s="1169" t="s">
        <v>486</v>
      </c>
      <c r="H16" s="1170"/>
      <c r="I16" s="1170"/>
      <c r="J16" s="1171"/>
      <c r="K16" s="270">
        <v>-634033</v>
      </c>
      <c r="L16" s="270">
        <v>-4244</v>
      </c>
      <c r="M16" s="271">
        <v>-4875</v>
      </c>
      <c r="N16" s="272">
        <v>-12.9</v>
      </c>
    </row>
    <row r="17" spans="1:16">
      <c r="A17" s="250"/>
      <c r="B17" s="246"/>
      <c r="C17" s="246"/>
      <c r="D17" s="246"/>
      <c r="E17" s="246"/>
      <c r="F17" s="246"/>
      <c r="G17" s="1169" t="s">
        <v>170</v>
      </c>
      <c r="H17" s="1170"/>
      <c r="I17" s="1170"/>
      <c r="J17" s="1171"/>
      <c r="K17" s="270">
        <v>8806421</v>
      </c>
      <c r="L17" s="270">
        <v>58942</v>
      </c>
      <c r="M17" s="271">
        <v>62786</v>
      </c>
      <c r="N17" s="272">
        <v>-6.1</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5.31</v>
      </c>
      <c r="L21" s="283">
        <v>5.97</v>
      </c>
      <c r="M21" s="284">
        <v>-0.66</v>
      </c>
      <c r="N21" s="251"/>
      <c r="O21" s="285"/>
      <c r="P21" s="281"/>
    </row>
    <row r="22" spans="1:16" s="286" customFormat="1">
      <c r="A22" s="281"/>
      <c r="B22" s="251"/>
      <c r="C22" s="251"/>
      <c r="D22" s="251"/>
      <c r="E22" s="251"/>
      <c r="F22" s="251"/>
      <c r="G22" s="1163" t="s">
        <v>492</v>
      </c>
      <c r="H22" s="1164"/>
      <c r="I22" s="1164"/>
      <c r="J22" s="1165"/>
      <c r="K22" s="287">
        <v>98.7</v>
      </c>
      <c r="L22" s="288">
        <v>99.8</v>
      </c>
      <c r="M22" s="289">
        <v>-1.1000000000000001</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6289114</v>
      </c>
      <c r="L32" s="296">
        <v>42094</v>
      </c>
      <c r="M32" s="297">
        <v>33036</v>
      </c>
      <c r="N32" s="298">
        <v>27.4</v>
      </c>
    </row>
    <row r="33" spans="1:16" ht="13.5" customHeight="1">
      <c r="A33" s="250"/>
      <c r="B33" s="246"/>
      <c r="C33" s="246"/>
      <c r="D33" s="246"/>
      <c r="E33" s="246"/>
      <c r="F33" s="246"/>
      <c r="G33" s="1154" t="s">
        <v>497</v>
      </c>
      <c r="H33" s="1155"/>
      <c r="I33" s="1155"/>
      <c r="J33" s="1156"/>
      <c r="K33" s="296" t="s">
        <v>482</v>
      </c>
      <c r="L33" s="296" t="s">
        <v>482</v>
      </c>
      <c r="M33" s="297" t="s">
        <v>482</v>
      </c>
      <c r="N33" s="298" t="s">
        <v>482</v>
      </c>
    </row>
    <row r="34" spans="1:16" ht="27" customHeight="1">
      <c r="A34" s="250"/>
      <c r="B34" s="246"/>
      <c r="C34" s="246"/>
      <c r="D34" s="246"/>
      <c r="E34" s="246"/>
      <c r="F34" s="246"/>
      <c r="G34" s="1154" t="s">
        <v>498</v>
      </c>
      <c r="H34" s="1155"/>
      <c r="I34" s="1155"/>
      <c r="J34" s="1156"/>
      <c r="K34" s="296" t="s">
        <v>482</v>
      </c>
      <c r="L34" s="296" t="s">
        <v>482</v>
      </c>
      <c r="M34" s="297">
        <v>44</v>
      </c>
      <c r="N34" s="298" t="s">
        <v>482</v>
      </c>
    </row>
    <row r="35" spans="1:16" ht="27" customHeight="1">
      <c r="A35" s="250"/>
      <c r="B35" s="246"/>
      <c r="C35" s="246"/>
      <c r="D35" s="246"/>
      <c r="E35" s="246"/>
      <c r="F35" s="246"/>
      <c r="G35" s="1154" t="s">
        <v>499</v>
      </c>
      <c r="H35" s="1155"/>
      <c r="I35" s="1155"/>
      <c r="J35" s="1156"/>
      <c r="K35" s="296">
        <v>1957186</v>
      </c>
      <c r="L35" s="296">
        <v>13100</v>
      </c>
      <c r="M35" s="297">
        <v>7207</v>
      </c>
      <c r="N35" s="298">
        <v>81.8</v>
      </c>
    </row>
    <row r="36" spans="1:16" ht="27" customHeight="1">
      <c r="A36" s="250"/>
      <c r="B36" s="246"/>
      <c r="C36" s="246"/>
      <c r="D36" s="246"/>
      <c r="E36" s="246"/>
      <c r="F36" s="246"/>
      <c r="G36" s="1154" t="s">
        <v>500</v>
      </c>
      <c r="H36" s="1155"/>
      <c r="I36" s="1155"/>
      <c r="J36" s="1156"/>
      <c r="K36" s="296">
        <v>285845</v>
      </c>
      <c r="L36" s="296">
        <v>1913</v>
      </c>
      <c r="M36" s="297">
        <v>1383</v>
      </c>
      <c r="N36" s="298">
        <v>38.299999999999997</v>
      </c>
    </row>
    <row r="37" spans="1:16" ht="13.5" customHeight="1">
      <c r="A37" s="250"/>
      <c r="B37" s="246"/>
      <c r="C37" s="246"/>
      <c r="D37" s="246"/>
      <c r="E37" s="246"/>
      <c r="F37" s="246"/>
      <c r="G37" s="1154" t="s">
        <v>501</v>
      </c>
      <c r="H37" s="1155"/>
      <c r="I37" s="1155"/>
      <c r="J37" s="1156"/>
      <c r="K37" s="296">
        <v>4640</v>
      </c>
      <c r="L37" s="296">
        <v>31</v>
      </c>
      <c r="M37" s="297">
        <v>788</v>
      </c>
      <c r="N37" s="298">
        <v>-96.1</v>
      </c>
    </row>
    <row r="38" spans="1:16" ht="27" customHeight="1">
      <c r="A38" s="250"/>
      <c r="B38" s="246"/>
      <c r="C38" s="246"/>
      <c r="D38" s="246"/>
      <c r="E38" s="246"/>
      <c r="F38" s="246"/>
      <c r="G38" s="1157" t="s">
        <v>502</v>
      </c>
      <c r="H38" s="1158"/>
      <c r="I38" s="1158"/>
      <c r="J38" s="1159"/>
      <c r="K38" s="299">
        <v>284</v>
      </c>
      <c r="L38" s="299">
        <v>2</v>
      </c>
      <c r="M38" s="300">
        <v>1</v>
      </c>
      <c r="N38" s="301">
        <v>100</v>
      </c>
      <c r="O38" s="295"/>
    </row>
    <row r="39" spans="1:16">
      <c r="A39" s="250"/>
      <c r="B39" s="246"/>
      <c r="C39" s="246"/>
      <c r="D39" s="246"/>
      <c r="E39" s="246"/>
      <c r="F39" s="246"/>
      <c r="G39" s="1157" t="s">
        <v>503</v>
      </c>
      <c r="H39" s="1158"/>
      <c r="I39" s="1158"/>
      <c r="J39" s="1159"/>
      <c r="K39" s="302">
        <v>-362106</v>
      </c>
      <c r="L39" s="302">
        <v>-2424</v>
      </c>
      <c r="M39" s="303">
        <v>-7012</v>
      </c>
      <c r="N39" s="304">
        <v>-65.400000000000006</v>
      </c>
      <c r="O39" s="295"/>
    </row>
    <row r="40" spans="1:16" ht="27" customHeight="1">
      <c r="A40" s="250"/>
      <c r="B40" s="246"/>
      <c r="C40" s="246"/>
      <c r="D40" s="246"/>
      <c r="E40" s="246"/>
      <c r="F40" s="246"/>
      <c r="G40" s="1154" t="s">
        <v>504</v>
      </c>
      <c r="H40" s="1155"/>
      <c r="I40" s="1155"/>
      <c r="J40" s="1156"/>
      <c r="K40" s="302">
        <v>-4920517</v>
      </c>
      <c r="L40" s="302">
        <v>-32934</v>
      </c>
      <c r="M40" s="303">
        <v>-26691</v>
      </c>
      <c r="N40" s="304">
        <v>23.4</v>
      </c>
      <c r="O40" s="295"/>
    </row>
    <row r="41" spans="1:16">
      <c r="A41" s="250"/>
      <c r="B41" s="246"/>
      <c r="C41" s="246"/>
      <c r="D41" s="246"/>
      <c r="E41" s="246"/>
      <c r="F41" s="246"/>
      <c r="G41" s="1160" t="s">
        <v>281</v>
      </c>
      <c r="H41" s="1161"/>
      <c r="I41" s="1161"/>
      <c r="J41" s="1162"/>
      <c r="K41" s="296">
        <v>3254446</v>
      </c>
      <c r="L41" s="302">
        <v>21782</v>
      </c>
      <c r="M41" s="303">
        <v>8756</v>
      </c>
      <c r="N41" s="304">
        <v>148.80000000000001</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4460699</v>
      </c>
      <c r="J51" s="322">
        <v>29783</v>
      </c>
      <c r="K51" s="323">
        <v>-1.1000000000000001</v>
      </c>
      <c r="L51" s="324">
        <v>43493</v>
      </c>
      <c r="M51" s="325">
        <v>5</v>
      </c>
      <c r="N51" s="326">
        <v>-6.1</v>
      </c>
    </row>
    <row r="52" spans="1:14">
      <c r="A52" s="250"/>
      <c r="B52" s="246"/>
      <c r="C52" s="246"/>
      <c r="D52" s="246"/>
      <c r="E52" s="246"/>
      <c r="F52" s="246"/>
      <c r="G52" s="327"/>
      <c r="H52" s="328" t="s">
        <v>515</v>
      </c>
      <c r="I52" s="329">
        <v>1961090</v>
      </c>
      <c r="J52" s="330">
        <v>13094</v>
      </c>
      <c r="K52" s="331">
        <v>-9.1</v>
      </c>
      <c r="L52" s="332">
        <v>23254</v>
      </c>
      <c r="M52" s="333">
        <v>4</v>
      </c>
      <c r="N52" s="334">
        <v>-13.1</v>
      </c>
    </row>
    <row r="53" spans="1:14">
      <c r="A53" s="250"/>
      <c r="B53" s="246"/>
      <c r="C53" s="246"/>
      <c r="D53" s="246"/>
      <c r="E53" s="246"/>
      <c r="F53" s="246"/>
      <c r="G53" s="312" t="s">
        <v>516</v>
      </c>
      <c r="H53" s="313"/>
      <c r="I53" s="321">
        <v>6575988</v>
      </c>
      <c r="J53" s="322">
        <v>43749</v>
      </c>
      <c r="K53" s="323">
        <v>46.9</v>
      </c>
      <c r="L53" s="324">
        <v>50840</v>
      </c>
      <c r="M53" s="325">
        <v>16.899999999999999</v>
      </c>
      <c r="N53" s="326">
        <v>30</v>
      </c>
    </row>
    <row r="54" spans="1:14">
      <c r="A54" s="250"/>
      <c r="B54" s="246"/>
      <c r="C54" s="246"/>
      <c r="D54" s="246"/>
      <c r="E54" s="246"/>
      <c r="F54" s="246"/>
      <c r="G54" s="327"/>
      <c r="H54" s="328" t="s">
        <v>515</v>
      </c>
      <c r="I54" s="329">
        <v>2770648</v>
      </c>
      <c r="J54" s="330">
        <v>18433</v>
      </c>
      <c r="K54" s="331">
        <v>40.799999999999997</v>
      </c>
      <c r="L54" s="332">
        <v>25367</v>
      </c>
      <c r="M54" s="333">
        <v>9.1</v>
      </c>
      <c r="N54" s="334">
        <v>31.7</v>
      </c>
    </row>
    <row r="55" spans="1:14">
      <c r="A55" s="250"/>
      <c r="B55" s="246"/>
      <c r="C55" s="246"/>
      <c r="D55" s="246"/>
      <c r="E55" s="246"/>
      <c r="F55" s="246"/>
      <c r="G55" s="312" t="s">
        <v>517</v>
      </c>
      <c r="H55" s="313"/>
      <c r="I55" s="321">
        <v>6258161</v>
      </c>
      <c r="J55" s="322">
        <v>41761</v>
      </c>
      <c r="K55" s="323">
        <v>-4.5</v>
      </c>
      <c r="L55" s="324">
        <v>53605</v>
      </c>
      <c r="M55" s="325">
        <v>5.4</v>
      </c>
      <c r="N55" s="326">
        <v>-9.9</v>
      </c>
    </row>
    <row r="56" spans="1:14">
      <c r="A56" s="250"/>
      <c r="B56" s="246"/>
      <c r="C56" s="246"/>
      <c r="D56" s="246"/>
      <c r="E56" s="246"/>
      <c r="F56" s="246"/>
      <c r="G56" s="327"/>
      <c r="H56" s="328" t="s">
        <v>515</v>
      </c>
      <c r="I56" s="329">
        <v>2209270</v>
      </c>
      <c r="J56" s="330">
        <v>14743</v>
      </c>
      <c r="K56" s="331">
        <v>-20</v>
      </c>
      <c r="L56" s="332">
        <v>28343</v>
      </c>
      <c r="M56" s="333">
        <v>11.7</v>
      </c>
      <c r="N56" s="334">
        <v>-31.7</v>
      </c>
    </row>
    <row r="57" spans="1:14">
      <c r="A57" s="250"/>
      <c r="B57" s="246"/>
      <c r="C57" s="246"/>
      <c r="D57" s="246"/>
      <c r="E57" s="246"/>
      <c r="F57" s="246"/>
      <c r="G57" s="312" t="s">
        <v>518</v>
      </c>
      <c r="H57" s="313"/>
      <c r="I57" s="321">
        <v>5836098</v>
      </c>
      <c r="J57" s="322">
        <v>38977</v>
      </c>
      <c r="K57" s="323">
        <v>-6.7</v>
      </c>
      <c r="L57" s="324">
        <v>58051</v>
      </c>
      <c r="M57" s="325">
        <v>8.3000000000000007</v>
      </c>
      <c r="N57" s="326">
        <v>-15</v>
      </c>
    </row>
    <row r="58" spans="1:14">
      <c r="A58" s="250"/>
      <c r="B58" s="246"/>
      <c r="C58" s="246"/>
      <c r="D58" s="246"/>
      <c r="E58" s="246"/>
      <c r="F58" s="246"/>
      <c r="G58" s="327"/>
      <c r="H58" s="328" t="s">
        <v>515</v>
      </c>
      <c r="I58" s="329">
        <v>2510887</v>
      </c>
      <c r="J58" s="330">
        <v>16769</v>
      </c>
      <c r="K58" s="331">
        <v>13.7</v>
      </c>
      <c r="L58" s="332">
        <v>32143</v>
      </c>
      <c r="M58" s="333">
        <v>13.4</v>
      </c>
      <c r="N58" s="334">
        <v>0.3</v>
      </c>
    </row>
    <row r="59" spans="1:14">
      <c r="A59" s="250"/>
      <c r="B59" s="246"/>
      <c r="C59" s="246"/>
      <c r="D59" s="246"/>
      <c r="E59" s="246"/>
      <c r="F59" s="246"/>
      <c r="G59" s="312" t="s">
        <v>519</v>
      </c>
      <c r="H59" s="313"/>
      <c r="I59" s="321">
        <v>4091765</v>
      </c>
      <c r="J59" s="322">
        <v>27387</v>
      </c>
      <c r="K59" s="323">
        <v>-29.7</v>
      </c>
      <c r="L59" s="324">
        <v>40879</v>
      </c>
      <c r="M59" s="325">
        <v>-29.6</v>
      </c>
      <c r="N59" s="326">
        <v>-0.1</v>
      </c>
    </row>
    <row r="60" spans="1:14">
      <c r="A60" s="250"/>
      <c r="B60" s="246"/>
      <c r="C60" s="246"/>
      <c r="D60" s="246"/>
      <c r="E60" s="246"/>
      <c r="F60" s="246"/>
      <c r="G60" s="327"/>
      <c r="H60" s="328" t="s">
        <v>515</v>
      </c>
      <c r="I60" s="335">
        <v>1827010</v>
      </c>
      <c r="J60" s="330">
        <v>12228</v>
      </c>
      <c r="K60" s="331">
        <v>-27.1</v>
      </c>
      <c r="L60" s="332">
        <v>24087</v>
      </c>
      <c r="M60" s="333">
        <v>-25.1</v>
      </c>
      <c r="N60" s="334">
        <v>-2</v>
      </c>
    </row>
    <row r="61" spans="1:14">
      <c r="A61" s="250"/>
      <c r="B61" s="246"/>
      <c r="C61" s="246"/>
      <c r="D61" s="246"/>
      <c r="E61" s="246"/>
      <c r="F61" s="246"/>
      <c r="G61" s="312" t="s">
        <v>520</v>
      </c>
      <c r="H61" s="336"/>
      <c r="I61" s="337">
        <v>5444542</v>
      </c>
      <c r="J61" s="338">
        <v>36331</v>
      </c>
      <c r="K61" s="339">
        <v>1</v>
      </c>
      <c r="L61" s="340">
        <v>49374</v>
      </c>
      <c r="M61" s="341">
        <v>1.2</v>
      </c>
      <c r="N61" s="326">
        <v>-0.2</v>
      </c>
    </row>
    <row r="62" spans="1:14">
      <c r="A62" s="250"/>
      <c r="B62" s="246"/>
      <c r="C62" s="246"/>
      <c r="D62" s="246"/>
      <c r="E62" s="246"/>
      <c r="F62" s="246"/>
      <c r="G62" s="327"/>
      <c r="H62" s="328" t="s">
        <v>515</v>
      </c>
      <c r="I62" s="329">
        <v>2255781</v>
      </c>
      <c r="J62" s="330">
        <v>15053</v>
      </c>
      <c r="K62" s="331">
        <v>-0.3</v>
      </c>
      <c r="L62" s="332">
        <v>26639</v>
      </c>
      <c r="M62" s="333">
        <v>2.6</v>
      </c>
      <c r="N62" s="334">
        <v>-2.9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election activeCell="R102" sqref="R102"/>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K99"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4.4400000000000004</v>
      </c>
      <c r="G47" s="12">
        <v>4.3899999999999997</v>
      </c>
      <c r="H47" s="12">
        <v>4.37</v>
      </c>
      <c r="I47" s="12">
        <v>4.37</v>
      </c>
      <c r="J47" s="13">
        <v>5.2</v>
      </c>
    </row>
    <row r="48" spans="2:10" ht="57.75" customHeight="1">
      <c r="B48" s="14"/>
      <c r="C48" s="1174" t="s">
        <v>4</v>
      </c>
      <c r="D48" s="1174"/>
      <c r="E48" s="1175"/>
      <c r="F48" s="15">
        <v>3.09</v>
      </c>
      <c r="G48" s="16">
        <v>3.34</v>
      </c>
      <c r="H48" s="16">
        <v>2.57</v>
      </c>
      <c r="I48" s="16">
        <v>2.42</v>
      </c>
      <c r="J48" s="17">
        <v>3.48</v>
      </c>
    </row>
    <row r="49" spans="2:10" ht="57.75" customHeight="1" thickBot="1">
      <c r="B49" s="18"/>
      <c r="C49" s="1176" t="s">
        <v>5</v>
      </c>
      <c r="D49" s="1176"/>
      <c r="E49" s="1177"/>
      <c r="F49" s="19">
        <v>1.02</v>
      </c>
      <c r="G49" s="20">
        <v>0.28000000000000003</v>
      </c>
      <c r="H49" s="20" t="s">
        <v>527</v>
      </c>
      <c r="I49" s="20" t="s">
        <v>528</v>
      </c>
      <c r="J49" s="21">
        <v>2.56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2018-04-17T05:02:39Z</cp:lastPrinted>
  <dcterms:created xsi:type="dcterms:W3CDTF">2018-01-24T05:49:02Z</dcterms:created>
  <dcterms:modified xsi:type="dcterms:W3CDTF">2018-11-29T09:24:22Z</dcterms:modified>
</cp:coreProperties>
</file>